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2季度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<sst xmlns="http://schemas.openxmlformats.org/spreadsheetml/2006/main" count="724" uniqueCount="506">
  <si>
    <t>紫阳县2019年第二季度扶贫互助资金贫困户会员借款占用费补贴公示表</t>
  </si>
  <si>
    <t>审核单位：紫阳县扶贫开发局（公章）  单位：天、元     时间：2019 年 7月8 日</t>
  </si>
  <si>
    <t>序号</t>
  </si>
  <si>
    <t>借款人</t>
  </si>
  <si>
    <t>家庭住址
（x村x组）</t>
  </si>
  <si>
    <t>借款
本金</t>
  </si>
  <si>
    <t>借款
日期</t>
  </si>
  <si>
    <t>借款
到期日期</t>
  </si>
  <si>
    <t>还清本金及
占用费日期</t>
  </si>
  <si>
    <t>补贴
天数</t>
  </si>
  <si>
    <t>补贴
金额</t>
  </si>
  <si>
    <t>胡先文</t>
  </si>
  <si>
    <t>洞河镇菜园村一组</t>
  </si>
  <si>
    <t>王运新</t>
  </si>
  <si>
    <t>洞河镇红岩村六组</t>
  </si>
  <si>
    <t>张开国</t>
  </si>
  <si>
    <t>洞河镇红岩村八组</t>
  </si>
  <si>
    <t>甘贻军</t>
  </si>
  <si>
    <t>洞河镇红岩村七组</t>
  </si>
  <si>
    <t>魏传孝</t>
  </si>
  <si>
    <t>洞河镇联丰村二组</t>
  </si>
  <si>
    <t>马宁军</t>
  </si>
  <si>
    <t>吴昌军</t>
  </si>
  <si>
    <t>洞河镇马家庄村1组</t>
  </si>
  <si>
    <t>2019/1/10</t>
  </si>
  <si>
    <t>何宗成</t>
  </si>
  <si>
    <t>高桥镇何家堡村5组</t>
  </si>
  <si>
    <t>曾顺友</t>
  </si>
  <si>
    <t>高桥镇何家堡村2组</t>
  </si>
  <si>
    <t>王阳军</t>
  </si>
  <si>
    <t>高桥镇何家堡村4组</t>
  </si>
  <si>
    <t>王道肖</t>
  </si>
  <si>
    <t>高桥镇何家堡村7组</t>
  </si>
  <si>
    <t>梅绍彬</t>
  </si>
  <si>
    <t>高桥镇何家堡村3组</t>
  </si>
  <si>
    <t>王远文</t>
  </si>
  <si>
    <t>王扬成</t>
  </si>
  <si>
    <t>吴华成</t>
  </si>
  <si>
    <t>王方凤</t>
  </si>
  <si>
    <t>田先朗</t>
  </si>
  <si>
    <t>胡献菊</t>
  </si>
  <si>
    <t>高桥镇裴坝村9组</t>
  </si>
  <si>
    <t>杨启福</t>
  </si>
  <si>
    <t>童志福</t>
  </si>
  <si>
    <t>高桥镇兰草村1组</t>
  </si>
  <si>
    <t>黄大兴</t>
  </si>
  <si>
    <t>高桥镇兰草村10组</t>
  </si>
  <si>
    <t>刘交兵</t>
  </si>
  <si>
    <t>高桥镇双龙村4组</t>
  </si>
  <si>
    <t>杨大宴</t>
  </si>
  <si>
    <t>高桥镇铁佛村7组</t>
  </si>
  <si>
    <t>刘法章</t>
  </si>
  <si>
    <t>高桥镇铁佛村1组</t>
  </si>
  <si>
    <t>卢其朗</t>
  </si>
  <si>
    <t>高桥镇铁佛村20组</t>
  </si>
  <si>
    <t>杨大元</t>
  </si>
  <si>
    <t>高桥镇铁佛村21组</t>
  </si>
  <si>
    <t>杨大路</t>
  </si>
  <si>
    <t>高桥镇铁佛村6组</t>
  </si>
  <si>
    <t>杜义明</t>
  </si>
  <si>
    <t>高桥镇权河村2组</t>
  </si>
  <si>
    <t>徐小飞</t>
  </si>
  <si>
    <t>高桥镇权河村5组</t>
  </si>
  <si>
    <t>庞西满</t>
  </si>
  <si>
    <t>王合修</t>
  </si>
  <si>
    <t>高桥镇龙潭村一组</t>
  </si>
  <si>
    <t>梅术友</t>
  </si>
  <si>
    <t>高桥镇龙潭村二组</t>
  </si>
  <si>
    <t>李胜顶</t>
  </si>
  <si>
    <t>高桥镇龙潭村六组</t>
  </si>
  <si>
    <t>吴德顺</t>
  </si>
  <si>
    <t>高桥镇龙潭村七组</t>
  </si>
  <si>
    <t>徐友国</t>
  </si>
  <si>
    <t>唐怀福</t>
  </si>
  <si>
    <t>高桥镇龙潭村五组</t>
  </si>
  <si>
    <t>王光明</t>
  </si>
  <si>
    <t>陈录银</t>
  </si>
  <si>
    <t>金汉林</t>
  </si>
  <si>
    <t>金汉学</t>
  </si>
  <si>
    <t>谭华军</t>
  </si>
  <si>
    <t>谢垂秀</t>
  </si>
  <si>
    <t>王恒修</t>
  </si>
  <si>
    <t>文谋贵</t>
  </si>
  <si>
    <t>王申椿</t>
  </si>
  <si>
    <t>贺锡明</t>
  </si>
  <si>
    <t>瓦庙镇堰塘村十组</t>
  </si>
  <si>
    <t>唐友明</t>
  </si>
  <si>
    <t>蔡世勇</t>
  </si>
  <si>
    <t>城关镇富家村二组</t>
  </si>
  <si>
    <t>吕忠富</t>
  </si>
  <si>
    <t>城关镇富家村五组</t>
  </si>
  <si>
    <t>王同齐</t>
  </si>
  <si>
    <t>城关镇富家村一组</t>
  </si>
  <si>
    <t>王青平</t>
  </si>
  <si>
    <t>刘志财</t>
  </si>
  <si>
    <t>庞西明</t>
  </si>
  <si>
    <t>城关镇和平村一组</t>
  </si>
  <si>
    <t>刘祥海</t>
  </si>
  <si>
    <t>城关镇和平村四组</t>
  </si>
  <si>
    <t>廖超军</t>
  </si>
  <si>
    <t>城关镇楠木村三组</t>
  </si>
  <si>
    <t>汪信菊</t>
  </si>
  <si>
    <t>饶和成</t>
  </si>
  <si>
    <t>城关镇全安村三组</t>
  </si>
  <si>
    <t>罗绪兵</t>
  </si>
  <si>
    <t>城关镇全安村一组</t>
  </si>
  <si>
    <t>罗词胜</t>
  </si>
  <si>
    <t>朱家贵</t>
  </si>
  <si>
    <t>城关镇全安村二组</t>
  </si>
  <si>
    <t>郑章军</t>
  </si>
  <si>
    <t>刘先富</t>
  </si>
  <si>
    <t>汪全仕</t>
  </si>
  <si>
    <t>伍大春</t>
  </si>
  <si>
    <t>黄学美</t>
  </si>
  <si>
    <t>代贵龙</t>
  </si>
  <si>
    <t>杜玉晖</t>
  </si>
  <si>
    <t>朱家刚</t>
  </si>
  <si>
    <t>陈瑞银</t>
  </si>
  <si>
    <t>谢立军</t>
  </si>
  <si>
    <t>谢昌高</t>
  </si>
  <si>
    <t>朱升洪</t>
  </si>
  <si>
    <t>杨明兴</t>
  </si>
  <si>
    <t>杜玉庆</t>
  </si>
  <si>
    <t>饶西安</t>
  </si>
  <si>
    <t>张维林</t>
  </si>
  <si>
    <t>张维友</t>
  </si>
  <si>
    <t>胡加驹</t>
  </si>
  <si>
    <t>朱升茂</t>
  </si>
  <si>
    <t>朱海清</t>
  </si>
  <si>
    <t>胡加成</t>
  </si>
  <si>
    <t>郑章云</t>
  </si>
  <si>
    <t>李同菊</t>
  </si>
  <si>
    <t>邹荣兵</t>
  </si>
  <si>
    <t>胡永德</t>
  </si>
  <si>
    <t>朱青兰</t>
  </si>
  <si>
    <t>城关镇双坪村四组</t>
  </si>
  <si>
    <t>刘海艳</t>
  </si>
  <si>
    <t>城关镇太平村七组</t>
  </si>
  <si>
    <t>蒋孟青</t>
  </si>
  <si>
    <t>城关镇塘么子沟村五组</t>
  </si>
  <si>
    <t>罗德华</t>
  </si>
  <si>
    <t>城关镇塘么子沟村七组</t>
  </si>
  <si>
    <t>陈信明</t>
  </si>
  <si>
    <t>夏增建</t>
  </si>
  <si>
    <t>城关镇塘么子沟村二组</t>
  </si>
  <si>
    <t>陶永胜</t>
  </si>
  <si>
    <t>东木镇军农村</t>
  </si>
  <si>
    <t>程荣平</t>
  </si>
  <si>
    <t>侯光财</t>
  </si>
  <si>
    <t>徐仁双</t>
  </si>
  <si>
    <t>东木镇关庙村</t>
  </si>
  <si>
    <t>彭道银</t>
  </si>
  <si>
    <t>东木镇木王村</t>
  </si>
  <si>
    <t>刘福银</t>
  </si>
  <si>
    <t>康伟</t>
  </si>
  <si>
    <t>吴章春</t>
  </si>
  <si>
    <t>罗直东</t>
  </si>
  <si>
    <t>叶忠国</t>
  </si>
  <si>
    <t>彭定奎</t>
  </si>
  <si>
    <t>谭德艳</t>
  </si>
  <si>
    <t>钟继升</t>
  </si>
  <si>
    <t>张少华</t>
  </si>
  <si>
    <t>蒿坪镇金竹村四组</t>
  </si>
  <si>
    <t>吕昌龙</t>
  </si>
  <si>
    <t>蒿坪镇狮子沟一组</t>
  </si>
  <si>
    <t>覃成平</t>
  </si>
  <si>
    <t>蒿坪镇改革村四组</t>
  </si>
  <si>
    <t>胡先勤</t>
  </si>
  <si>
    <t>蒿坪镇改革村五组</t>
  </si>
  <si>
    <t>聂本志</t>
  </si>
  <si>
    <t>汪从安</t>
  </si>
  <si>
    <t>蒿坪镇全兴村一组</t>
  </si>
  <si>
    <t>汪时银</t>
  </si>
  <si>
    <t>钟友昌</t>
  </si>
  <si>
    <t>陈仲平</t>
  </si>
  <si>
    <t>毛坝镇瓦滩村4组</t>
  </si>
  <si>
    <t>朱章才</t>
  </si>
  <si>
    <t>毛坝镇染沟村7组</t>
  </si>
  <si>
    <t>徐胜强</t>
  </si>
  <si>
    <t>毛坝镇染沟村11组</t>
  </si>
  <si>
    <t>魏军远</t>
  </si>
  <si>
    <t>毛坝镇核桃坪村3组</t>
  </si>
  <si>
    <t>魏心远</t>
  </si>
  <si>
    <t>龚孝瑞</t>
  </si>
  <si>
    <t>毛坝镇核桃坪村8组</t>
  </si>
  <si>
    <t>龚忠娥</t>
  </si>
  <si>
    <t>毛坝镇核桃坪村4组</t>
  </si>
  <si>
    <t>魏定龙</t>
  </si>
  <si>
    <t>廖声发</t>
  </si>
  <si>
    <t>毛坝镇双新村6组</t>
  </si>
  <si>
    <t>杨朝敏</t>
  </si>
  <si>
    <t>毛坝镇鲁家村4组</t>
  </si>
  <si>
    <t>卿圣松</t>
  </si>
  <si>
    <t>毛坝镇干沙村2组</t>
  </si>
  <si>
    <t>徐世华</t>
  </si>
  <si>
    <t>毛坝镇干沙村4组</t>
  </si>
  <si>
    <t>叶章喜</t>
  </si>
  <si>
    <t>毛坝镇干沙村5组</t>
  </si>
  <si>
    <t>叶章友</t>
  </si>
  <si>
    <t>卿明琼</t>
  </si>
  <si>
    <t>邓以国</t>
  </si>
  <si>
    <t>覃承平</t>
  </si>
  <si>
    <t>毛坝镇干沙村1组</t>
  </si>
  <si>
    <t>陈诚星</t>
  </si>
  <si>
    <t>汉王镇西河村1组</t>
  </si>
  <si>
    <t>杨  健</t>
  </si>
  <si>
    <t>吴成运</t>
  </si>
  <si>
    <t>张光财</t>
  </si>
  <si>
    <t>汉王镇汉城村3组</t>
  </si>
  <si>
    <t>张光云</t>
  </si>
  <si>
    <t>张光保</t>
  </si>
  <si>
    <t>赵家云</t>
  </si>
  <si>
    <t>双安镇三元村1组</t>
  </si>
  <si>
    <t>明安菊</t>
  </si>
  <si>
    <t>双安镇四合村4组</t>
  </si>
  <si>
    <t>张胜伍</t>
  </si>
  <si>
    <t>洄水镇团堡村三组</t>
  </si>
  <si>
    <t>2018/6/4</t>
  </si>
  <si>
    <t>曾瑞琴</t>
  </si>
  <si>
    <t>洄水镇茶稻六组</t>
  </si>
  <si>
    <t>2018/5/17</t>
  </si>
  <si>
    <t>吕辉银</t>
  </si>
  <si>
    <t>刘理平</t>
  </si>
  <si>
    <t>洄水镇茶稻五组</t>
  </si>
  <si>
    <t>张从晏</t>
  </si>
  <si>
    <t>张前军</t>
  </si>
  <si>
    <t>高习飞</t>
  </si>
  <si>
    <t>洄水镇小河村九组</t>
  </si>
  <si>
    <t>刘洪波</t>
  </si>
  <si>
    <t>廖小泉</t>
  </si>
  <si>
    <t>洄水镇小河村五组</t>
  </si>
  <si>
    <t>龚学全</t>
  </si>
  <si>
    <t>双桥镇双河村三组</t>
  </si>
  <si>
    <t>2018/7/18</t>
  </si>
  <si>
    <t>2019/7/17</t>
  </si>
  <si>
    <t>祝代玖</t>
  </si>
  <si>
    <t>双桥镇六河村四组</t>
  </si>
  <si>
    <t>洪玉福</t>
  </si>
  <si>
    <t>洪玉兵</t>
  </si>
  <si>
    <t>贺斌昌</t>
  </si>
  <si>
    <t>双桥镇六河村三组</t>
  </si>
  <si>
    <t>贺永美</t>
  </si>
  <si>
    <t>代玉银</t>
  </si>
  <si>
    <t>双桥镇苗河村四组</t>
  </si>
  <si>
    <t>黄祥文</t>
  </si>
  <si>
    <t>双桥镇苗河村一组</t>
  </si>
  <si>
    <t>张忠银</t>
  </si>
  <si>
    <t>曹加兵</t>
  </si>
  <si>
    <t>双桥镇莲花一组</t>
  </si>
  <si>
    <t>邓开禹</t>
  </si>
  <si>
    <t>姜言忠</t>
  </si>
  <si>
    <t>张其林</t>
  </si>
  <si>
    <t>盛远国</t>
  </si>
  <si>
    <t>双桥镇莲花二组</t>
  </si>
  <si>
    <t>林岳祥</t>
  </si>
  <si>
    <t>双桥镇东垭村二组</t>
  </si>
  <si>
    <t>罗来学</t>
  </si>
  <si>
    <t>双桥镇东垭村三组</t>
  </si>
  <si>
    <t>罗来琴</t>
  </si>
  <si>
    <t>双桥镇东垭村一组</t>
  </si>
  <si>
    <t>郑兴军</t>
  </si>
  <si>
    <t>罗来元</t>
  </si>
  <si>
    <t>洪昌喜</t>
  </si>
  <si>
    <t>红椿镇白兔村</t>
  </si>
  <si>
    <t>陈从才</t>
  </si>
  <si>
    <t>夏目华</t>
  </si>
  <si>
    <t>陈文通</t>
  </si>
  <si>
    <t>红椿镇纪家沟村</t>
  </si>
  <si>
    <t>徐仁香</t>
  </si>
  <si>
    <t>红椿镇共和村</t>
  </si>
  <si>
    <t>费明恒</t>
  </si>
  <si>
    <t>红椿镇大青村</t>
  </si>
  <si>
    <t>丁祥发</t>
  </si>
  <si>
    <t>黄朝勇</t>
  </si>
  <si>
    <t>钟兴章</t>
  </si>
  <si>
    <t>向阳镇鸡鸣村一组</t>
  </si>
  <si>
    <t>张恩树</t>
  </si>
  <si>
    <t>程建平</t>
  </si>
  <si>
    <t>向阳镇鸡鸣村四组</t>
  </si>
  <si>
    <t>景新福</t>
  </si>
  <si>
    <t>覃建平</t>
  </si>
  <si>
    <t>向阳镇鸡鸣村三组</t>
  </si>
  <si>
    <t>张恩福</t>
  </si>
  <si>
    <t>杜春香</t>
  </si>
  <si>
    <t>向阳镇鸡鸣村六组</t>
  </si>
  <si>
    <t>黄开玲</t>
  </si>
  <si>
    <t>程孝全</t>
  </si>
  <si>
    <t>童德敏</t>
  </si>
  <si>
    <t>石会田</t>
  </si>
  <si>
    <t>唐世平</t>
  </si>
  <si>
    <t>向阳镇钟林村一组</t>
  </si>
  <si>
    <t>陈继福</t>
  </si>
  <si>
    <t>赵祖良</t>
  </si>
  <si>
    <t>向阳镇天生桥一组</t>
  </si>
  <si>
    <t>费明文</t>
  </si>
  <si>
    <t>向阳镇显钟村六组</t>
  </si>
  <si>
    <t>桂从全</t>
  </si>
  <si>
    <t>向阳镇显钟村七组</t>
  </si>
  <si>
    <t>王立文</t>
  </si>
  <si>
    <t>向阳镇显钟村八组</t>
  </si>
  <si>
    <t>唐代富</t>
  </si>
  <si>
    <t>费世国</t>
  </si>
  <si>
    <t>向阳镇显钟村四组</t>
  </si>
  <si>
    <t>琚泽朋</t>
  </si>
  <si>
    <t>琚泽炳</t>
  </si>
  <si>
    <t>向阳镇显钟村二组</t>
  </si>
  <si>
    <t>孟贤成</t>
  </si>
  <si>
    <t>费久成</t>
  </si>
  <si>
    <t>陈家财</t>
  </si>
  <si>
    <t>王扬国</t>
  </si>
  <si>
    <t>向阳镇显钟村一组</t>
  </si>
  <si>
    <t>王作禄</t>
  </si>
  <si>
    <t>卢大乾</t>
  </si>
  <si>
    <t>向阳镇止凤村四组</t>
  </si>
  <si>
    <t>王自成</t>
  </si>
  <si>
    <t>向阳镇院墙村7组</t>
  </si>
  <si>
    <t>梁世军</t>
  </si>
  <si>
    <t>向阳镇院墙村3组</t>
  </si>
  <si>
    <t>龚世伦</t>
  </si>
  <si>
    <t>向阳镇院墙村4组</t>
  </si>
  <si>
    <t>宋大成</t>
  </si>
  <si>
    <t>单甲凤</t>
  </si>
  <si>
    <t>陈久堂</t>
  </si>
  <si>
    <t>向阳镇芭蕉村2组</t>
  </si>
  <si>
    <t>李维鹏</t>
  </si>
  <si>
    <t>覃建国</t>
  </si>
  <si>
    <t>向阳镇芭蕉村7组</t>
  </si>
  <si>
    <t>庞西芳</t>
  </si>
  <si>
    <t>向阳镇芭蕉村4组</t>
  </si>
  <si>
    <t>程清海</t>
  </si>
  <si>
    <t>宋念权</t>
  </si>
  <si>
    <t>向阳镇芭蕉村6组</t>
  </si>
  <si>
    <t>谢支才</t>
  </si>
  <si>
    <t>谢世付</t>
  </si>
  <si>
    <t>杜万华</t>
  </si>
  <si>
    <t>刘道贵</t>
  </si>
  <si>
    <t>向阳镇芭蕉村3组</t>
  </si>
  <si>
    <t>胡吉庆</t>
  </si>
  <si>
    <t>向阳镇芭蕉村5组</t>
  </si>
  <si>
    <t>刘从伟</t>
  </si>
  <si>
    <t>曾先兵</t>
  </si>
  <si>
    <t>向阳镇芭蕉村1组</t>
  </si>
  <si>
    <t>陈孝明</t>
  </si>
  <si>
    <t>杜万能</t>
  </si>
  <si>
    <t>池章顺</t>
  </si>
  <si>
    <t>赵辉平</t>
  </si>
  <si>
    <t>江远双</t>
  </si>
  <si>
    <t>刘从军</t>
  </si>
  <si>
    <t>宋念兴</t>
  </si>
  <si>
    <t>张卫</t>
  </si>
  <si>
    <t>赵乾富</t>
  </si>
  <si>
    <t>马延联</t>
  </si>
  <si>
    <t>江远财</t>
  </si>
  <si>
    <t>沈行文</t>
  </si>
  <si>
    <t>代玉保</t>
  </si>
  <si>
    <t>谭科兴</t>
  </si>
  <si>
    <t>杨大田</t>
  </si>
  <si>
    <t>宋先坤</t>
  </si>
  <si>
    <t>喻坤福</t>
  </si>
  <si>
    <t>宋先城</t>
  </si>
  <si>
    <t>宋先财</t>
  </si>
  <si>
    <t>张和林</t>
  </si>
  <si>
    <t>向阳镇月池村四组</t>
  </si>
  <si>
    <t>2019.11.6</t>
  </si>
  <si>
    <t>孙元宝</t>
  </si>
  <si>
    <t>向阳镇营梁村五组</t>
  </si>
  <si>
    <t>方明春</t>
  </si>
  <si>
    <t>界岭镇金狮村一组</t>
  </si>
  <si>
    <t>黄英成</t>
  </si>
  <si>
    <t>界岭镇金狮村二组</t>
  </si>
  <si>
    <t>刘钱茂</t>
  </si>
  <si>
    <t>界岭镇麻园村四组</t>
  </si>
  <si>
    <t>葛光寿</t>
  </si>
  <si>
    <t>界岭镇麻园村一组</t>
  </si>
  <si>
    <t>刘作兵</t>
  </si>
  <si>
    <t>代关学</t>
  </si>
  <si>
    <t>界岭镇双泉村四组</t>
  </si>
  <si>
    <t>金祖军</t>
  </si>
  <si>
    <t>伍齐见</t>
  </si>
  <si>
    <t>界岭镇松树村三组</t>
  </si>
  <si>
    <t>陈全寿</t>
  </si>
  <si>
    <t>界岭镇松树村一组</t>
  </si>
  <si>
    <t>钟良余</t>
  </si>
  <si>
    <t>界岭镇双明村五组</t>
  </si>
  <si>
    <t>胡先伍</t>
  </si>
  <si>
    <t>界岭镇双明村一组</t>
  </si>
  <si>
    <t>沈昌兵</t>
  </si>
  <si>
    <t>界岭镇双明村三组</t>
  </si>
  <si>
    <t>王正才</t>
  </si>
  <si>
    <t>彭传德</t>
  </si>
  <si>
    <t>高滩镇高滩村</t>
  </si>
  <si>
    <t>钟声国</t>
  </si>
  <si>
    <t>吴自文</t>
  </si>
  <si>
    <t>阮凡云</t>
  </si>
  <si>
    <t>张书立</t>
  </si>
  <si>
    <t>阮志云</t>
  </si>
  <si>
    <t>岳秀会</t>
  </si>
  <si>
    <t>姜维英</t>
  </si>
  <si>
    <t>刘军</t>
  </si>
  <si>
    <t>胡尧</t>
  </si>
  <si>
    <t>王成林</t>
  </si>
  <si>
    <t>唐国菊</t>
  </si>
  <si>
    <t>贾学志</t>
  </si>
  <si>
    <t>高滩镇龙湾村</t>
  </si>
  <si>
    <t>覃培付</t>
  </si>
  <si>
    <t>钟登民</t>
  </si>
  <si>
    <t>张达秘</t>
  </si>
  <si>
    <t>覃建英</t>
  </si>
  <si>
    <t>覃建周</t>
  </si>
  <si>
    <t>覃建松</t>
  </si>
  <si>
    <t>韩世聪</t>
  </si>
  <si>
    <t>韩世敏</t>
  </si>
  <si>
    <t>贾军</t>
  </si>
  <si>
    <t>米从军</t>
  </si>
  <si>
    <t>高滩镇三坪村</t>
  </si>
  <si>
    <t>2019/03/24</t>
  </si>
  <si>
    <t>姜太国</t>
  </si>
  <si>
    <t>2019/03/25</t>
  </si>
  <si>
    <t>周世国</t>
  </si>
  <si>
    <t>高滩镇大坝村</t>
  </si>
  <si>
    <t>陈德银</t>
  </si>
  <si>
    <t>高滩镇文台村</t>
  </si>
  <si>
    <t>徐胜昌</t>
  </si>
  <si>
    <t>杨祥照</t>
  </si>
  <si>
    <t>武光艳</t>
  </si>
  <si>
    <t>杨成安</t>
  </si>
  <si>
    <t>高滩镇万兴村</t>
  </si>
  <si>
    <t>刘大春</t>
  </si>
  <si>
    <t>王明安</t>
  </si>
  <si>
    <t>王良敏</t>
  </si>
  <si>
    <t>贺继松</t>
  </si>
  <si>
    <t>贺成星</t>
  </si>
  <si>
    <t>程常东</t>
  </si>
  <si>
    <t>程立香</t>
  </si>
  <si>
    <t>王民君</t>
  </si>
  <si>
    <t>陈良意</t>
  </si>
  <si>
    <t>廖桂芳</t>
  </si>
  <si>
    <t>娄道兵</t>
  </si>
  <si>
    <t>张明宽</t>
  </si>
  <si>
    <t>高滩镇双柳村</t>
  </si>
  <si>
    <t>刘运平</t>
  </si>
  <si>
    <t>王胜全</t>
  </si>
  <si>
    <t>高滩镇红庙村</t>
  </si>
  <si>
    <t>李忠猛</t>
  </si>
  <si>
    <t>刘习广</t>
  </si>
  <si>
    <t>唐尚玉</t>
  </si>
  <si>
    <t>王自武</t>
  </si>
  <si>
    <t>李明安</t>
  </si>
  <si>
    <t>梁胜斌</t>
  </si>
  <si>
    <t>李中乾</t>
  </si>
  <si>
    <t>李中桂</t>
  </si>
  <si>
    <t>贾学品</t>
  </si>
  <si>
    <t>高滩镇关庙村</t>
  </si>
  <si>
    <t>彭远松</t>
  </si>
  <si>
    <t>龚孝玉</t>
  </si>
  <si>
    <t>程础红</t>
  </si>
  <si>
    <t>李邦才</t>
  </si>
  <si>
    <t>叶贵华</t>
  </si>
  <si>
    <t>阮诗顶</t>
  </si>
  <si>
    <t>吕宗云</t>
  </si>
  <si>
    <t>杨发猛</t>
  </si>
  <si>
    <t>彭远成</t>
  </si>
  <si>
    <t>徐世超</t>
  </si>
  <si>
    <t>彭远泽</t>
  </si>
  <si>
    <t>靳诗顺</t>
  </si>
  <si>
    <t>高滩镇蓼坝村六组</t>
  </si>
  <si>
    <t>张云锋</t>
  </si>
  <si>
    <t>陈英兵</t>
  </si>
  <si>
    <t>罗实友</t>
  </si>
  <si>
    <t>靳诗波</t>
  </si>
  <si>
    <t>陈英会</t>
  </si>
  <si>
    <t>靳成陈</t>
  </si>
  <si>
    <t>阮飞荣</t>
  </si>
  <si>
    <t>靳书成</t>
  </si>
  <si>
    <t>靳书其</t>
  </si>
  <si>
    <t>靳诗勇</t>
  </si>
  <si>
    <t>张荣海</t>
  </si>
  <si>
    <t>冯永彩</t>
  </si>
  <si>
    <t>何昌秀</t>
  </si>
  <si>
    <t>管世虎</t>
  </si>
  <si>
    <t>何云文</t>
  </si>
  <si>
    <t>高滩镇岩峰村</t>
  </si>
  <si>
    <t>李邦乐</t>
  </si>
  <si>
    <t>黄德仲</t>
  </si>
  <si>
    <t>张林</t>
  </si>
  <si>
    <t>张作家</t>
  </si>
  <si>
    <t>焕古镇腊竹村四组</t>
  </si>
  <si>
    <t>2018/4/24</t>
  </si>
  <si>
    <t>2019/4/08</t>
  </si>
  <si>
    <t>张安全</t>
  </si>
  <si>
    <t>焕古镇腊竹村一组</t>
  </si>
  <si>
    <t>李国斌</t>
  </si>
  <si>
    <t>焕古镇腊竹村三组</t>
  </si>
  <si>
    <t>2018/10/31</t>
  </si>
  <si>
    <t>2019/4/22</t>
  </si>
  <si>
    <t>程正军</t>
  </si>
  <si>
    <t>焕古镇东红村五组</t>
  </si>
  <si>
    <t>2018/8/31</t>
  </si>
  <si>
    <t>覃运虎</t>
  </si>
  <si>
    <t>焕古镇东红村七组</t>
  </si>
  <si>
    <t>2018/10/19</t>
  </si>
  <si>
    <t>程正兵</t>
  </si>
  <si>
    <t>2018/11/30</t>
  </si>
  <si>
    <t>邓学成</t>
  </si>
  <si>
    <t>焕古镇金塘村八组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</si>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</sst>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yyyy/mm/dd"/>
    <numFmt numFmtId="179" formatCode="yyyy/m/d;@"/>
    <numFmt numFmtId="180" formatCode="0_);[Red]\(0\)"/>
    <numFmt numFmtId="181" formatCode="yy/m/d;@"/>
    <numFmt numFmtId="182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仿宋"/>
      <family val="3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24" fillId="0" borderId="0" applyBorder="0">
      <alignment/>
      <protection/>
    </xf>
    <xf numFmtId="0" fontId="0" fillId="0" borderId="0">
      <alignment vertical="center"/>
      <protection/>
    </xf>
  </cellStyleXfs>
  <cellXfs count="103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/>
    </xf>
    <xf numFmtId="14" fontId="4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4" fontId="3" fillId="0" borderId="16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46" fillId="0" borderId="10" xfId="64" applyFont="1" applyFill="1" applyBorder="1" applyAlignment="1">
      <alignment horizontal="center" vertical="center"/>
      <protection/>
    </xf>
    <xf numFmtId="14" fontId="46" fillId="0" borderId="10" xfId="64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64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 applyProtection="1">
      <alignment horizontal="center" vertical="center"/>
      <protection hidden="1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Continuous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vertical="center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left" vertical="center"/>
    </xf>
    <xf numFmtId="176" fontId="46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2" fontId="3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_Sheet1" xfId="65"/>
    <cellStyle name="常规 2 10 2" xfId="66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6164;&#26009;\2019&#24180;&#25206;&#36139;&#36164;&#26009;\&#37329;&#34701;&#25206;&#36139;&#36164;&#26009;\&#20114;&#21161;&#36164;&#37329;&#36164;&#26009;\2019&#24180;&#21521;&#38451;&#38215;&#25206;&#36139;&#20114;&#21161;&#36164;&#37329;&#21327;&#20250;&#20116;&#26376;&#20221;&#25253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6164;&#26009;\2019&#24180;&#25206;&#36139;&#36164;&#26009;\&#37329;&#34701;&#25206;&#36139;&#36164;&#26009;\&#20114;&#21161;&#36164;&#37329;&#36164;&#26009;\&#33453;&#34121;&#26449;&#20114;&#21161;&#36164;&#37329;&#19977;&#26376;&#25253;&#34920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县汇总"/>
      <sheetName val="镇村"/>
      <sheetName val="会员花名册"/>
      <sheetName val="借款花名册"/>
      <sheetName val="还款花名册"/>
    </sheetNames>
    <sheetDataSet>
      <sheetData sheetId="4">
        <row r="3">
          <cell r="B3" t="str">
            <v>借款人</v>
          </cell>
          <cell r="C3" t="str">
            <v>身份证号</v>
          </cell>
          <cell r="D3" t="str">
            <v>借款金额</v>
          </cell>
          <cell r="F3" t="str">
            <v>借款到期日期</v>
          </cell>
          <cell r="G3" t="str">
            <v>还款日期</v>
          </cell>
        </row>
        <row r="4">
          <cell r="D4" t="str">
            <v>借款本金</v>
          </cell>
          <cell r="E4" t="str">
            <v>占用费</v>
          </cell>
        </row>
        <row r="5">
          <cell r="B5" t="str">
            <v>陈久堂</v>
          </cell>
          <cell r="C5" t="str">
            <v>612425196509174816</v>
          </cell>
          <cell r="D5">
            <v>10000</v>
          </cell>
          <cell r="E5">
            <v>643.72602808</v>
          </cell>
          <cell r="F5" t="str">
            <v>2017/10/08至2018/10/07</v>
          </cell>
          <cell r="G5">
            <v>43371</v>
          </cell>
        </row>
        <row r="6">
          <cell r="B6" t="str">
            <v>夏召田</v>
          </cell>
          <cell r="C6" t="str">
            <v>612425196401244818</v>
          </cell>
          <cell r="D6">
            <v>10000</v>
          </cell>
          <cell r="E6">
            <v>609.36986366</v>
          </cell>
          <cell r="F6" t="str">
            <v>2017/10/08至2018/10/07</v>
          </cell>
          <cell r="G6">
            <v>43352</v>
          </cell>
        </row>
        <row r="7">
          <cell r="B7" t="str">
            <v>刘道军</v>
          </cell>
          <cell r="C7" t="str">
            <v>612425198707044818</v>
          </cell>
          <cell r="D7">
            <v>10000</v>
          </cell>
          <cell r="E7">
            <v>636.49315136</v>
          </cell>
          <cell r="F7" t="str">
            <v>2017/10/08至2018/10/07</v>
          </cell>
          <cell r="G7">
            <v>43367</v>
          </cell>
        </row>
        <row r="8">
          <cell r="B8" t="str">
            <v>苏齐能</v>
          </cell>
          <cell r="C8" t="str">
            <v>612425196708164812</v>
          </cell>
          <cell r="D8">
            <v>10000</v>
          </cell>
          <cell r="E8">
            <v>643.72602808</v>
          </cell>
          <cell r="F8" t="str">
            <v>2017/10/08至2018/10/07</v>
          </cell>
          <cell r="G8">
            <v>43371</v>
          </cell>
        </row>
        <row r="9">
          <cell r="B9" t="str">
            <v>代连群</v>
          </cell>
          <cell r="C9" t="str">
            <v>612425196901114825</v>
          </cell>
          <cell r="D9">
            <v>10000</v>
          </cell>
          <cell r="E9">
            <v>627.45205546</v>
          </cell>
          <cell r="F9" t="str">
            <v>2017/10/08至2018/10/07</v>
          </cell>
          <cell r="G9">
            <v>43362</v>
          </cell>
        </row>
        <row r="10">
          <cell r="B10" t="str">
            <v>夏召意</v>
          </cell>
          <cell r="C10" t="str">
            <v>612425196301114813</v>
          </cell>
          <cell r="D10">
            <v>10000</v>
          </cell>
          <cell r="E10">
            <v>625.64383628</v>
          </cell>
          <cell r="F10" t="str">
            <v>2017/10/08至2018/10/07</v>
          </cell>
          <cell r="G10">
            <v>43361</v>
          </cell>
        </row>
        <row r="11">
          <cell r="B11" t="str">
            <v>陈久宝</v>
          </cell>
          <cell r="C11" t="str">
            <v>612425198203014818</v>
          </cell>
          <cell r="D11">
            <v>10000</v>
          </cell>
          <cell r="E11">
            <v>645.53424726</v>
          </cell>
          <cell r="F11" t="str">
            <v>2017/10/08至2018/10/07</v>
          </cell>
          <cell r="G11">
            <v>43372</v>
          </cell>
        </row>
        <row r="12">
          <cell r="B12" t="str">
            <v>姜家祥</v>
          </cell>
          <cell r="C12" t="str">
            <v>612425195504084816</v>
          </cell>
          <cell r="D12">
            <v>10000</v>
          </cell>
          <cell r="E12">
            <v>638.30137054</v>
          </cell>
          <cell r="F12" t="str">
            <v>2017/10/08至2018/10/07</v>
          </cell>
          <cell r="G12">
            <v>43368</v>
          </cell>
        </row>
        <row r="13">
          <cell r="B13" t="str">
            <v>金从平</v>
          </cell>
          <cell r="C13" t="str">
            <v>612425198111114811</v>
          </cell>
          <cell r="D13">
            <v>10000</v>
          </cell>
          <cell r="E13">
            <v>611.17808284</v>
          </cell>
          <cell r="F13" t="str">
            <v>2017/10/08至2018/10/07</v>
          </cell>
          <cell r="G13">
            <v>43353</v>
          </cell>
        </row>
        <row r="14">
          <cell r="B14" t="str">
            <v>李维鹏</v>
          </cell>
          <cell r="C14" t="str">
            <v>612425197812264818</v>
          </cell>
          <cell r="D14">
            <v>10000</v>
          </cell>
          <cell r="E14">
            <v>656.38356234</v>
          </cell>
          <cell r="F14" t="str">
            <v>2017/10/08至2018/10/07</v>
          </cell>
          <cell r="G14">
            <v>43378</v>
          </cell>
        </row>
        <row r="15">
          <cell r="B15" t="str">
            <v>覃建国</v>
          </cell>
          <cell r="C15" t="str">
            <v>612425195909194810</v>
          </cell>
          <cell r="D15">
            <v>10000</v>
          </cell>
          <cell r="E15">
            <v>658.19178152</v>
          </cell>
          <cell r="F15" t="str">
            <v>2017/10/08至2018/10/07</v>
          </cell>
          <cell r="G15">
            <v>43379</v>
          </cell>
        </row>
        <row r="16">
          <cell r="B16" t="str">
            <v>庞西芳</v>
          </cell>
          <cell r="C16" t="str">
            <v>612425196706244810</v>
          </cell>
          <cell r="D16">
            <v>10000</v>
          </cell>
          <cell r="E16">
            <v>658.19178152</v>
          </cell>
          <cell r="F16" t="str">
            <v>2017/10/08至2018/10/07</v>
          </cell>
          <cell r="G16">
            <v>43379</v>
          </cell>
        </row>
        <row r="17">
          <cell r="B17" t="str">
            <v>彭德江</v>
          </cell>
          <cell r="C17" t="str">
            <v>612425196306264810</v>
          </cell>
          <cell r="D17">
            <v>10000</v>
          </cell>
          <cell r="E17">
            <v>643.72602808</v>
          </cell>
          <cell r="F17" t="str">
            <v>2017/10/08至2018/10/07</v>
          </cell>
          <cell r="G17">
            <v>43371</v>
          </cell>
        </row>
        <row r="18">
          <cell r="B18" t="str">
            <v>程清海</v>
          </cell>
          <cell r="C18" t="str">
            <v>612425197312024818</v>
          </cell>
          <cell r="D18">
            <v>10000</v>
          </cell>
          <cell r="E18">
            <v>658.19178152</v>
          </cell>
          <cell r="F18" t="str">
            <v>2017/10/08至2018/10/07</v>
          </cell>
          <cell r="G18">
            <v>43379</v>
          </cell>
        </row>
        <row r="19">
          <cell r="B19" t="str">
            <v>金从怀</v>
          </cell>
          <cell r="C19" t="str">
            <v>612425197810214817</v>
          </cell>
          <cell r="D19">
            <v>10000</v>
          </cell>
          <cell r="E19">
            <v>609.36986366</v>
          </cell>
          <cell r="F19" t="str">
            <v>2017/10/09至2018/10/08</v>
          </cell>
          <cell r="G19">
            <v>43353</v>
          </cell>
        </row>
        <row r="20">
          <cell r="B20" t="str">
            <v>宋念权</v>
          </cell>
          <cell r="C20" t="str">
            <v>612425195809134810</v>
          </cell>
          <cell r="D20">
            <v>10000</v>
          </cell>
          <cell r="E20">
            <v>660.0000007</v>
          </cell>
          <cell r="F20" t="str">
            <v>2017/10/09至2018/10/08</v>
          </cell>
          <cell r="G20">
            <v>43381</v>
          </cell>
        </row>
        <row r="21">
          <cell r="B21" t="str">
            <v>谢支才</v>
          </cell>
          <cell r="C21" t="str">
            <v>612425194901144818</v>
          </cell>
          <cell r="D21">
            <v>10000</v>
          </cell>
          <cell r="E21">
            <v>616.60274038</v>
          </cell>
          <cell r="F21" t="str">
            <v>2017/10/09至2018/10/08</v>
          </cell>
          <cell r="G21">
            <v>43357</v>
          </cell>
        </row>
        <row r="22">
          <cell r="B22" t="str">
            <v>王大洪</v>
          </cell>
          <cell r="C22" t="str">
            <v>61242519540506481X</v>
          </cell>
          <cell r="D22">
            <v>10000</v>
          </cell>
          <cell r="E22">
            <v>616.60274038</v>
          </cell>
          <cell r="F22" t="str">
            <v>2017/10/09至2018/10/08</v>
          </cell>
          <cell r="G22">
            <v>43357</v>
          </cell>
        </row>
        <row r="23">
          <cell r="B23" t="str">
            <v>向春毕</v>
          </cell>
          <cell r="C23" t="str">
            <v>612425195906214820</v>
          </cell>
          <cell r="D23">
            <v>10000</v>
          </cell>
          <cell r="E23">
            <v>640.10958972</v>
          </cell>
          <cell r="F23" t="str">
            <v>2017/10/10至2018/10/09</v>
          </cell>
          <cell r="G23">
            <v>43371</v>
          </cell>
        </row>
        <row r="24">
          <cell r="B24" t="str">
            <v>周文成</v>
          </cell>
          <cell r="C24" t="str">
            <v>612425198108074812</v>
          </cell>
          <cell r="D24">
            <v>10000</v>
          </cell>
          <cell r="E24">
            <v>632.876713</v>
          </cell>
          <cell r="F24" t="str">
            <v>2017/10/11至2018/10/10</v>
          </cell>
          <cell r="G24">
            <v>43368</v>
          </cell>
        </row>
        <row r="25">
          <cell r="B25" t="str">
            <v>谢世付</v>
          </cell>
          <cell r="C25" t="str">
            <v>61242519610703481X</v>
          </cell>
          <cell r="D25">
            <v>10000</v>
          </cell>
          <cell r="E25">
            <v>660.0000007</v>
          </cell>
          <cell r="F25" t="str">
            <v>2017/10/24至2018/10/23</v>
          </cell>
          <cell r="G25">
            <v>43396</v>
          </cell>
        </row>
        <row r="26">
          <cell r="B26" t="str">
            <v>杜万华</v>
          </cell>
          <cell r="C26" t="str">
            <v>6124251197503044811</v>
          </cell>
          <cell r="D26">
            <v>10000</v>
          </cell>
          <cell r="E26">
            <v>618.41095956</v>
          </cell>
          <cell r="F26" t="str">
            <v>2017/10/24至2018/10/23</v>
          </cell>
          <cell r="G26">
            <v>43373</v>
          </cell>
        </row>
        <row r="27">
          <cell r="B27" t="str">
            <v>刘道贵</v>
          </cell>
          <cell r="C27" t="str">
            <v>612425196304144831</v>
          </cell>
          <cell r="D27">
            <v>10000</v>
          </cell>
          <cell r="E27">
            <v>649.15068562</v>
          </cell>
          <cell r="F27" t="str">
            <v>2017/10/24至2018/10/23</v>
          </cell>
          <cell r="G27">
            <v>43390</v>
          </cell>
        </row>
        <row r="28">
          <cell r="B28" t="str">
            <v>胡吉庆</v>
          </cell>
          <cell r="C28" t="str">
            <v>612425199603224843</v>
          </cell>
          <cell r="D28">
            <v>10000</v>
          </cell>
          <cell r="E28">
            <v>660.0000007</v>
          </cell>
          <cell r="F28" t="str">
            <v>2017/10/24至2018/10/23</v>
          </cell>
          <cell r="G28">
            <v>43396</v>
          </cell>
        </row>
        <row r="29">
          <cell r="B29" t="str">
            <v>刘从伟</v>
          </cell>
          <cell r="C29" t="str">
            <v>612425198805054817</v>
          </cell>
          <cell r="D29">
            <v>10000</v>
          </cell>
          <cell r="E29">
            <v>645.53424726</v>
          </cell>
          <cell r="F29" t="str">
            <v>2017/10/24至2018/10/23</v>
          </cell>
          <cell r="G29">
            <v>43388</v>
          </cell>
        </row>
        <row r="30">
          <cell r="B30" t="str">
            <v>刘培财</v>
          </cell>
          <cell r="C30" t="str">
            <v>61242519610121481X</v>
          </cell>
          <cell r="D30">
            <v>10000</v>
          </cell>
          <cell r="E30">
            <v>607.56164448</v>
          </cell>
          <cell r="F30" t="str">
            <v>2017/10/25至2018/10/24</v>
          </cell>
          <cell r="G30">
            <v>43368</v>
          </cell>
        </row>
        <row r="31">
          <cell r="B31" t="str">
            <v>曾先兵</v>
          </cell>
          <cell r="C31" t="str">
            <v>612425197907274816</v>
          </cell>
          <cell r="D31">
            <v>10000</v>
          </cell>
          <cell r="E31">
            <v>649.15068562</v>
          </cell>
          <cell r="F31" t="str">
            <v>2017/10/25至2018/10/24</v>
          </cell>
          <cell r="G31">
            <v>43391</v>
          </cell>
        </row>
        <row r="32">
          <cell r="B32" t="str">
            <v>江远学</v>
          </cell>
          <cell r="C32" t="str">
            <v>612425198110084817</v>
          </cell>
          <cell r="D32">
            <v>10000</v>
          </cell>
          <cell r="E32">
            <v>660.0000007</v>
          </cell>
          <cell r="F32" t="str">
            <v>2017/10/25至2018/10/24</v>
          </cell>
          <cell r="G32">
            <v>43397</v>
          </cell>
        </row>
        <row r="33">
          <cell r="B33" t="str">
            <v>江远胜</v>
          </cell>
          <cell r="C33" t="str">
            <v>612425198411034817</v>
          </cell>
          <cell r="D33">
            <v>10000</v>
          </cell>
          <cell r="E33">
            <v>660.0000007</v>
          </cell>
          <cell r="F33" t="str">
            <v>2017/10/25至2018/10/24</v>
          </cell>
          <cell r="G33">
            <v>43397</v>
          </cell>
        </row>
        <row r="34">
          <cell r="B34" t="str">
            <v>喻坤华</v>
          </cell>
          <cell r="C34" t="str">
            <v>612425196610264815</v>
          </cell>
          <cell r="D34">
            <v>10000</v>
          </cell>
          <cell r="E34">
            <v>612.98630202</v>
          </cell>
          <cell r="F34" t="str">
            <v>2017/10/25至2018/10/24</v>
          </cell>
          <cell r="G34">
            <v>43371</v>
          </cell>
        </row>
        <row r="35">
          <cell r="B35" t="str">
            <v>丁先洪</v>
          </cell>
          <cell r="C35" t="str">
            <v>612425196607204811</v>
          </cell>
          <cell r="D35">
            <v>10000</v>
          </cell>
          <cell r="E35">
            <v>612.98630202</v>
          </cell>
          <cell r="F35" t="str">
            <v>2017/10/25至2018/10/24</v>
          </cell>
          <cell r="G35">
            <v>43371</v>
          </cell>
        </row>
        <row r="36">
          <cell r="B36" t="str">
            <v>陈孝明</v>
          </cell>
          <cell r="C36" t="str">
            <v>612425197604194819</v>
          </cell>
          <cell r="D36">
            <v>10000</v>
          </cell>
          <cell r="E36">
            <v>660.0000007</v>
          </cell>
          <cell r="F36" t="str">
            <v>2017/10/28至2018/10/27</v>
          </cell>
          <cell r="G36">
            <v>43400</v>
          </cell>
        </row>
        <row r="37">
          <cell r="B37" t="str">
            <v>杜万能</v>
          </cell>
          <cell r="C37" t="str">
            <v>612425196910204814</v>
          </cell>
          <cell r="D37">
            <v>10000</v>
          </cell>
          <cell r="E37">
            <v>652.76712398</v>
          </cell>
          <cell r="F37" t="str">
            <v>2017/10/28至2018/10/27</v>
          </cell>
          <cell r="G37">
            <v>43396</v>
          </cell>
        </row>
        <row r="38">
          <cell r="B38" t="str">
            <v>池章顺</v>
          </cell>
          <cell r="C38" t="str">
            <v>612425196510144816</v>
          </cell>
          <cell r="D38">
            <v>10000</v>
          </cell>
          <cell r="E38">
            <v>632.876713</v>
          </cell>
          <cell r="F38" t="str">
            <v>2017/10/31至2018/10/30</v>
          </cell>
          <cell r="G38">
            <v>43388</v>
          </cell>
        </row>
        <row r="39">
          <cell r="B39" t="str">
            <v>赵辉平</v>
          </cell>
          <cell r="C39" t="str">
            <v>612425195505114810</v>
          </cell>
          <cell r="D39">
            <v>10000</v>
          </cell>
          <cell r="E39">
            <v>660.0000007</v>
          </cell>
          <cell r="F39" t="str">
            <v>2017/10/31至2018/10/30</v>
          </cell>
          <cell r="G39">
            <v>43403</v>
          </cell>
        </row>
        <row r="40">
          <cell r="B40" t="str">
            <v>陈义国</v>
          </cell>
          <cell r="C40" t="str">
            <v>612425198806034818</v>
          </cell>
          <cell r="D40">
            <v>10000</v>
          </cell>
          <cell r="E40">
            <v>660.0000007</v>
          </cell>
          <cell r="F40" t="str">
            <v>2017/11/1至2018/10/31</v>
          </cell>
          <cell r="G40">
            <v>43404</v>
          </cell>
        </row>
        <row r="41">
          <cell r="B41" t="str">
            <v>江廷菊</v>
          </cell>
          <cell r="C41" t="str">
            <v>61242519821205482X</v>
          </cell>
          <cell r="D41">
            <v>10000</v>
          </cell>
          <cell r="E41">
            <v>556.93150744</v>
          </cell>
          <cell r="F41" t="str">
            <v>2017/11/7至2018/11/6</v>
          </cell>
          <cell r="G41">
            <v>43353</v>
          </cell>
        </row>
        <row r="42">
          <cell r="B42" t="str">
            <v>曹孝贵</v>
          </cell>
          <cell r="C42" t="str">
            <v>612425197401154817</v>
          </cell>
          <cell r="D42">
            <v>10000</v>
          </cell>
          <cell r="E42">
            <v>482.79452106</v>
          </cell>
          <cell r="F42" t="str">
            <v>2017/11/23至2018/11/22</v>
          </cell>
          <cell r="G42">
            <v>43328</v>
          </cell>
        </row>
        <row r="43">
          <cell r="B43" t="str">
            <v>刘从宝</v>
          </cell>
          <cell r="C43" t="str">
            <v>612425197108184814</v>
          </cell>
          <cell r="D43">
            <v>10000</v>
          </cell>
          <cell r="E43">
            <v>612.98630202</v>
          </cell>
          <cell r="F43" t="str">
            <v>2017/11/26至2018/11/25</v>
          </cell>
          <cell r="G43">
            <v>43403</v>
          </cell>
        </row>
        <row r="44">
          <cell r="B44" t="str">
            <v>苏苗军</v>
          </cell>
          <cell r="C44" t="str">
            <v>612425198110274813</v>
          </cell>
          <cell r="D44">
            <v>10000</v>
          </cell>
          <cell r="E44">
            <v>432.16438402</v>
          </cell>
          <cell r="F44" t="str">
            <v>2018/2/2至2019/2/1</v>
          </cell>
          <cell r="G44">
            <v>43371</v>
          </cell>
        </row>
        <row r="45">
          <cell r="B45" t="str">
            <v>江远双</v>
          </cell>
          <cell r="C45" t="str">
            <v>612425198406124814</v>
          </cell>
          <cell r="D45">
            <v>10000</v>
          </cell>
          <cell r="E45">
            <v>660</v>
          </cell>
          <cell r="F45" t="str">
            <v>2017/11/5至2018/11/4</v>
          </cell>
          <cell r="G45">
            <v>43408</v>
          </cell>
        </row>
        <row r="46">
          <cell r="B46" t="str">
            <v>刘从军</v>
          </cell>
          <cell r="C46" t="str">
            <v>612425198212214811</v>
          </cell>
          <cell r="D46">
            <v>10000</v>
          </cell>
          <cell r="E46">
            <v>660</v>
          </cell>
          <cell r="F46" t="str">
            <v>2017/11/6至2018/11/5</v>
          </cell>
          <cell r="G46">
            <v>43409</v>
          </cell>
        </row>
        <row r="47">
          <cell r="B47" t="str">
            <v>宋念兴</v>
          </cell>
          <cell r="C47" t="str">
            <v>612425196205174816</v>
          </cell>
          <cell r="D47">
            <v>10000</v>
          </cell>
          <cell r="E47">
            <v>660</v>
          </cell>
          <cell r="F47" t="str">
            <v>2017/11/6至2018/11/5</v>
          </cell>
          <cell r="G47">
            <v>43409</v>
          </cell>
        </row>
        <row r="48">
          <cell r="B48" t="str">
            <v>张卫</v>
          </cell>
          <cell r="C48" t="str">
            <v>612425198708231455</v>
          </cell>
          <cell r="D48">
            <v>10000</v>
          </cell>
          <cell r="E48">
            <v>660</v>
          </cell>
          <cell r="F48" t="str">
            <v>2017/11/24至2018/11/23</v>
          </cell>
          <cell r="G48">
            <v>43427</v>
          </cell>
        </row>
        <row r="49">
          <cell r="B49" t="str">
            <v>赵乾富</v>
          </cell>
          <cell r="C49" t="str">
            <v>612425198501164811</v>
          </cell>
          <cell r="D49">
            <v>10000</v>
          </cell>
          <cell r="E49">
            <v>660</v>
          </cell>
          <cell r="F49" t="str">
            <v>2017/11/26至2018/11/25</v>
          </cell>
          <cell r="G49">
            <v>43429</v>
          </cell>
        </row>
        <row r="50">
          <cell r="B50" t="str">
            <v>杜万刚</v>
          </cell>
          <cell r="C50" t="str">
            <v>612425196103254815</v>
          </cell>
          <cell r="D50">
            <v>10000</v>
          </cell>
          <cell r="E50">
            <v>660</v>
          </cell>
          <cell r="F50" t="str">
            <v>2017/11/26至2018/11/25</v>
          </cell>
          <cell r="G50">
            <v>43429</v>
          </cell>
        </row>
        <row r="51">
          <cell r="B51" t="str">
            <v>马延联</v>
          </cell>
          <cell r="C51" t="str">
            <v>612425197306124812</v>
          </cell>
          <cell r="D51">
            <v>10000</v>
          </cell>
          <cell r="E51">
            <v>658.19</v>
          </cell>
          <cell r="F51" t="str">
            <v>2017/11/29至2018/11/28</v>
          </cell>
          <cell r="G51">
            <v>43431</v>
          </cell>
        </row>
        <row r="52">
          <cell r="B52" t="str">
            <v>江远财</v>
          </cell>
          <cell r="C52" t="str">
            <v>612425195811054838</v>
          </cell>
          <cell r="D52">
            <v>10000</v>
          </cell>
          <cell r="E52">
            <v>631.07</v>
          </cell>
          <cell r="F52" t="str">
            <v>2017/11/29至2018/11/28</v>
          </cell>
          <cell r="G52">
            <v>43416</v>
          </cell>
        </row>
        <row r="53">
          <cell r="B53" t="str">
            <v>沈行文</v>
          </cell>
          <cell r="C53" t="str">
            <v>612425197511104810</v>
          </cell>
          <cell r="D53">
            <v>10000</v>
          </cell>
          <cell r="E53">
            <v>623.84</v>
          </cell>
          <cell r="F53" t="str">
            <v>2017/12/3至2018/12/2</v>
          </cell>
          <cell r="G53">
            <v>43416</v>
          </cell>
        </row>
        <row r="54">
          <cell r="B54" t="str">
            <v>代玉保</v>
          </cell>
          <cell r="C54" t="str">
            <v>61242519730625481X</v>
          </cell>
          <cell r="D54">
            <v>10000</v>
          </cell>
          <cell r="E54">
            <v>632.88</v>
          </cell>
          <cell r="F54" t="str">
            <v>2017/12/5至2018/12/4</v>
          </cell>
          <cell r="G54">
            <v>43423</v>
          </cell>
        </row>
        <row r="55">
          <cell r="B55" t="str">
            <v>谭科兴</v>
          </cell>
          <cell r="C55" t="str">
            <v>612425197502104819</v>
          </cell>
          <cell r="D55">
            <v>10000</v>
          </cell>
          <cell r="E55">
            <v>643.73</v>
          </cell>
          <cell r="F55" t="str">
            <v>2017/12/7至2018/12/6</v>
          </cell>
          <cell r="G55">
            <v>43431</v>
          </cell>
        </row>
        <row r="56">
          <cell r="B56" t="str">
            <v>杨大田</v>
          </cell>
          <cell r="C56" t="str">
            <v>61242519691101481X</v>
          </cell>
          <cell r="D56">
            <v>10000</v>
          </cell>
          <cell r="E56">
            <v>528</v>
          </cell>
          <cell r="F56" t="str">
            <v>2018/1/31至2019/1/30</v>
          </cell>
          <cell r="G56">
            <v>43422</v>
          </cell>
        </row>
        <row r="57">
          <cell r="B57" t="str">
            <v>宋先坤</v>
          </cell>
          <cell r="C57" t="str">
            <v>612425197909024810</v>
          </cell>
          <cell r="D57">
            <v>10000</v>
          </cell>
          <cell r="E57">
            <v>504.49</v>
          </cell>
          <cell r="F57" t="str">
            <v>2018/1/31至2019/1/30</v>
          </cell>
          <cell r="G57">
            <v>43409</v>
          </cell>
        </row>
        <row r="58">
          <cell r="B58" t="str">
            <v>宋先城</v>
          </cell>
          <cell r="C58" t="str">
            <v>612425198112014812</v>
          </cell>
          <cell r="D58">
            <v>10000</v>
          </cell>
          <cell r="E58">
            <v>533.42</v>
          </cell>
          <cell r="F58" t="str">
            <v>2018/1/31至2019/1/30</v>
          </cell>
          <cell r="G58">
            <v>43425</v>
          </cell>
        </row>
        <row r="59">
          <cell r="B59" t="str">
            <v>喻坤福</v>
          </cell>
          <cell r="C59" t="str">
            <v>612425197506104816</v>
          </cell>
          <cell r="D59">
            <v>10000</v>
          </cell>
          <cell r="E59">
            <v>555.12</v>
          </cell>
          <cell r="F59" t="str">
            <v>2018/1/31至2019/1/30</v>
          </cell>
          <cell r="G59">
            <v>43437</v>
          </cell>
        </row>
        <row r="60">
          <cell r="B60" t="str">
            <v>宋先财</v>
          </cell>
          <cell r="C60" t="str">
            <v>612425198401144816</v>
          </cell>
          <cell r="D60">
            <v>10000</v>
          </cell>
          <cell r="E60">
            <v>551.51</v>
          </cell>
          <cell r="F60" t="str">
            <v>2018/2/9至2019/2/8</v>
          </cell>
          <cell r="G60">
            <v>43444</v>
          </cell>
        </row>
        <row r="61">
          <cell r="B61" t="str">
            <v>谢世财</v>
          </cell>
          <cell r="C61" t="str">
            <v>612425198408154814</v>
          </cell>
          <cell r="D61">
            <v>10000</v>
          </cell>
          <cell r="E61">
            <v>631.07</v>
          </cell>
          <cell r="F61" t="str">
            <v>2018/2/2至2019/2/1</v>
          </cell>
          <cell r="G61">
            <v>43481</v>
          </cell>
        </row>
        <row r="62">
          <cell r="B62" t="str">
            <v>冉明武</v>
          </cell>
          <cell r="C62" t="str">
            <v>612425198001204816</v>
          </cell>
          <cell r="D62">
            <v>10000</v>
          </cell>
          <cell r="E62">
            <v>645.53</v>
          </cell>
          <cell r="F62" t="str">
            <v>2018/2/2至2019/2/1</v>
          </cell>
          <cell r="G62">
            <v>43489</v>
          </cell>
        </row>
        <row r="63">
          <cell r="B63" t="str">
            <v>王自齐</v>
          </cell>
          <cell r="C63" t="str">
            <v>61242519580727481X</v>
          </cell>
          <cell r="D63">
            <v>10000</v>
          </cell>
          <cell r="E63">
            <v>654.58</v>
          </cell>
          <cell r="F63" t="str">
            <v>2018/2/3至2019/2/2</v>
          </cell>
          <cell r="G63">
            <v>43495</v>
          </cell>
        </row>
        <row r="64">
          <cell r="B64" t="str">
            <v>宋先贵</v>
          </cell>
          <cell r="C64" t="str">
            <v>612425197608224819</v>
          </cell>
          <cell r="D64">
            <v>10000</v>
          </cell>
          <cell r="E64">
            <v>634.68</v>
          </cell>
          <cell r="F64" t="str">
            <v>2018/2/8至2019/2/7</v>
          </cell>
          <cell r="G64">
            <v>43489</v>
          </cell>
        </row>
        <row r="65">
          <cell r="B65" t="str">
            <v>宋先香</v>
          </cell>
          <cell r="C65" t="str">
            <v>612425198308204829</v>
          </cell>
          <cell r="D65">
            <v>10000</v>
          </cell>
          <cell r="E65">
            <v>643.73</v>
          </cell>
          <cell r="F65" t="str">
            <v>2018/2/8至2019/2/7</v>
          </cell>
          <cell r="G65">
            <v>43494</v>
          </cell>
        </row>
        <row r="66">
          <cell r="B66" t="str">
            <v>曹和平</v>
          </cell>
          <cell r="C66" t="str">
            <v>612425197512254810</v>
          </cell>
          <cell r="D66">
            <v>10000</v>
          </cell>
          <cell r="E66">
            <v>636.49</v>
          </cell>
          <cell r="F66" t="str">
            <v>2018/2/8至2019/2/7</v>
          </cell>
          <cell r="G66">
            <v>43490</v>
          </cell>
        </row>
        <row r="67">
          <cell r="B67" t="str">
            <v>谢永成</v>
          </cell>
          <cell r="C67" t="str">
            <v>612425198010264730</v>
          </cell>
          <cell r="D67">
            <v>10000</v>
          </cell>
          <cell r="E67">
            <v>647.34</v>
          </cell>
          <cell r="F67" t="str">
            <v>2018/1/31至2019/1/30</v>
          </cell>
          <cell r="G67">
            <v>43488</v>
          </cell>
        </row>
        <row r="68">
          <cell r="B68" t="str">
            <v>肖光德</v>
          </cell>
          <cell r="C68" t="str">
            <v>612425196211214810</v>
          </cell>
          <cell r="D68">
            <v>10000</v>
          </cell>
          <cell r="E68">
            <v>658.19</v>
          </cell>
          <cell r="F68" t="str">
            <v>2018/2/2至
2019/2/1</v>
          </cell>
          <cell r="G68">
            <v>43496</v>
          </cell>
        </row>
        <row r="69">
          <cell r="B69" t="str">
            <v>王自奎</v>
          </cell>
          <cell r="C69" t="str">
            <v>612425198505074816</v>
          </cell>
          <cell r="D69">
            <v>10000</v>
          </cell>
          <cell r="E69">
            <v>658.19</v>
          </cell>
          <cell r="F69" t="str">
            <v>2018/2/3至
2019/2/2</v>
          </cell>
          <cell r="G69">
            <v>43497</v>
          </cell>
        </row>
        <row r="70">
          <cell r="B70" t="str">
            <v>周伍田</v>
          </cell>
          <cell r="C70" t="str">
            <v>612425198309224813</v>
          </cell>
          <cell r="D70">
            <v>10000</v>
          </cell>
          <cell r="E70">
            <v>660</v>
          </cell>
          <cell r="F70" t="str">
            <v>2018/2/3至
2019/2/2</v>
          </cell>
          <cell r="G70">
            <v>43498</v>
          </cell>
        </row>
        <row r="71">
          <cell r="B71" t="str">
            <v>周世琴</v>
          </cell>
          <cell r="C71" t="str">
            <v>612425197011014819</v>
          </cell>
          <cell r="D71">
            <v>10000</v>
          </cell>
          <cell r="E71">
            <v>640.11</v>
          </cell>
          <cell r="F71" t="str">
            <v>2018/2/8至
2019/2/7</v>
          </cell>
          <cell r="G71">
            <v>43509</v>
          </cell>
        </row>
        <row r="72">
          <cell r="B72" t="str">
            <v>李代斌</v>
          </cell>
          <cell r="C72" t="str">
            <v>612425197809154810</v>
          </cell>
          <cell r="D72">
            <v>10000</v>
          </cell>
          <cell r="E72">
            <v>660</v>
          </cell>
          <cell r="F72" t="str">
            <v>2018/2/9至
2019/2/8</v>
          </cell>
          <cell r="G72">
            <v>43503</v>
          </cell>
        </row>
        <row r="73">
          <cell r="B73" t="str">
            <v>彭帮兴</v>
          </cell>
          <cell r="C73" t="str">
            <v>612425197001104810</v>
          </cell>
          <cell r="D73">
            <v>10000</v>
          </cell>
          <cell r="E73">
            <v>660</v>
          </cell>
          <cell r="F73" t="str">
            <v>2018/2/25至
2019/2/24</v>
          </cell>
          <cell r="G73">
            <v>43504</v>
          </cell>
        </row>
        <row r="74">
          <cell r="B74" t="str">
            <v>张书全</v>
          </cell>
          <cell r="C74" t="str">
            <v>612425197110244812</v>
          </cell>
          <cell r="D74">
            <v>10000</v>
          </cell>
          <cell r="E74">
            <v>660</v>
          </cell>
          <cell r="F74" t="str">
            <v>2018/2/25至
2019/2/24</v>
          </cell>
          <cell r="G74">
            <v>43520</v>
          </cell>
        </row>
        <row r="76">
          <cell r="B76" t="str">
            <v>周文成</v>
          </cell>
          <cell r="C76" t="str">
            <v>612425198108074812</v>
          </cell>
          <cell r="D76">
            <v>10000</v>
          </cell>
          <cell r="E76">
            <v>180.82</v>
          </cell>
          <cell r="F76" t="str">
            <v>2019/1/21至2020/1/20</v>
          </cell>
          <cell r="G76">
            <v>43585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村汇总"/>
      <sheetName val="会员花名册"/>
      <sheetName val="借款花名册"/>
      <sheetName val="还款花名册"/>
    </sheetNames>
    <sheetDataSet>
      <sheetData sheetId="3">
        <row r="3">
          <cell r="B3" t="str">
            <v>借款人</v>
          </cell>
          <cell r="C3" t="str">
            <v>身份证号</v>
          </cell>
          <cell r="D3" t="str">
            <v>借款金额</v>
          </cell>
          <cell r="F3" t="str">
            <v>借款到期日期</v>
          </cell>
          <cell r="G3" t="str">
            <v>还款日期</v>
          </cell>
          <cell r="H3" t="str">
            <v>是否逾期</v>
          </cell>
          <cell r="I3" t="str">
            <v>备注</v>
          </cell>
          <cell r="J3" t="str">
            <v>村</v>
          </cell>
          <cell r="K3" t="str">
            <v>借款日期</v>
          </cell>
          <cell r="L3" t="str">
            <v>到期日期</v>
          </cell>
          <cell r="M3" t="str">
            <v>超期时间</v>
          </cell>
        </row>
        <row r="4">
          <cell r="D4" t="str">
            <v>借款本金</v>
          </cell>
          <cell r="E4" t="str">
            <v>占用费</v>
          </cell>
        </row>
        <row r="5">
          <cell r="B5" t="str">
            <v>陈久堂</v>
          </cell>
          <cell r="C5" t="str">
            <v>612425196509174816</v>
          </cell>
          <cell r="D5">
            <v>10000</v>
          </cell>
          <cell r="E5">
            <v>643.72602808</v>
          </cell>
          <cell r="F5" t="str">
            <v>2017/10/08至2018/10/07</v>
          </cell>
          <cell r="G5">
            <v>43371</v>
          </cell>
          <cell r="H5" t="str">
            <v>否</v>
          </cell>
          <cell r="I5" t="str">
            <v>非贫困户</v>
          </cell>
          <cell r="J5" t="str">
            <v>芭蕉</v>
          </cell>
          <cell r="K5">
            <v>43016</v>
          </cell>
          <cell r="L5">
            <v>43380</v>
          </cell>
          <cell r="M5">
            <v>-9</v>
          </cell>
          <cell r="N5">
            <v>365</v>
          </cell>
          <cell r="O5">
            <v>356</v>
          </cell>
        </row>
        <row r="6">
          <cell r="B6" t="str">
            <v>夏召田</v>
          </cell>
          <cell r="C6" t="str">
            <v>612425196401244818</v>
          </cell>
          <cell r="D6">
            <v>10000</v>
          </cell>
          <cell r="E6">
            <v>609.36986366</v>
          </cell>
          <cell r="F6" t="str">
            <v>2017/10/08至2018/10/07</v>
          </cell>
          <cell r="G6">
            <v>43352</v>
          </cell>
          <cell r="H6" t="str">
            <v>否</v>
          </cell>
          <cell r="I6" t="str">
            <v>未脱贫</v>
          </cell>
          <cell r="J6" t="str">
            <v>芭蕉</v>
          </cell>
          <cell r="K6">
            <v>43016</v>
          </cell>
          <cell r="L6">
            <v>43380</v>
          </cell>
          <cell r="M6">
            <v>-28</v>
          </cell>
          <cell r="N6">
            <v>365</v>
          </cell>
          <cell r="O6">
            <v>337</v>
          </cell>
        </row>
        <row r="7">
          <cell r="B7" t="str">
            <v>刘道军</v>
          </cell>
          <cell r="C7" t="str">
            <v>612425198707044818</v>
          </cell>
          <cell r="D7">
            <v>10000</v>
          </cell>
          <cell r="E7">
            <v>636.49315136</v>
          </cell>
          <cell r="F7" t="str">
            <v>2017/10/08至2018/10/07</v>
          </cell>
          <cell r="G7">
            <v>43367</v>
          </cell>
          <cell r="H7" t="str">
            <v>否</v>
          </cell>
          <cell r="I7" t="str">
            <v>未脱贫</v>
          </cell>
          <cell r="J7" t="str">
            <v>芭蕉</v>
          </cell>
          <cell r="K7">
            <v>43016</v>
          </cell>
          <cell r="L7">
            <v>43380</v>
          </cell>
          <cell r="M7">
            <v>-13</v>
          </cell>
          <cell r="N7">
            <v>365</v>
          </cell>
          <cell r="O7">
            <v>352</v>
          </cell>
        </row>
        <row r="8">
          <cell r="B8" t="str">
            <v>苏齐能</v>
          </cell>
          <cell r="C8" t="str">
            <v>612425196708164812</v>
          </cell>
          <cell r="D8">
            <v>10000</v>
          </cell>
          <cell r="E8">
            <v>643.72602808</v>
          </cell>
          <cell r="F8" t="str">
            <v>2017/10/08至2018/10/07</v>
          </cell>
          <cell r="G8">
            <v>43371</v>
          </cell>
          <cell r="H8" t="str">
            <v>否</v>
          </cell>
          <cell r="I8" t="str">
            <v>未脱贫</v>
          </cell>
          <cell r="J8" t="str">
            <v>芭蕉</v>
          </cell>
          <cell r="K8">
            <v>43016</v>
          </cell>
          <cell r="L8">
            <v>43380</v>
          </cell>
          <cell r="M8">
            <v>-9</v>
          </cell>
          <cell r="N8">
            <v>365</v>
          </cell>
          <cell r="O8">
            <v>356</v>
          </cell>
        </row>
        <row r="9">
          <cell r="B9" t="str">
            <v>代连群</v>
          </cell>
          <cell r="C9" t="str">
            <v>612425196901114825</v>
          </cell>
          <cell r="D9">
            <v>10000</v>
          </cell>
          <cell r="E9">
            <v>627.45205546</v>
          </cell>
          <cell r="F9" t="str">
            <v>2017/10/08至2018/10/07</v>
          </cell>
          <cell r="G9">
            <v>43362</v>
          </cell>
          <cell r="H9" t="str">
            <v>否</v>
          </cell>
          <cell r="I9" t="str">
            <v>未脱贫</v>
          </cell>
          <cell r="J9" t="str">
            <v>芭蕉</v>
          </cell>
          <cell r="K9">
            <v>43016</v>
          </cell>
          <cell r="L9">
            <v>43380</v>
          </cell>
          <cell r="M9">
            <v>-18</v>
          </cell>
          <cell r="N9">
            <v>365</v>
          </cell>
          <cell r="O9">
            <v>347</v>
          </cell>
        </row>
        <row r="10">
          <cell r="B10" t="str">
            <v>夏召意</v>
          </cell>
          <cell r="C10" t="str">
            <v>612425196301114813</v>
          </cell>
          <cell r="D10">
            <v>10000</v>
          </cell>
          <cell r="E10">
            <v>625.64383628</v>
          </cell>
          <cell r="F10" t="str">
            <v>2017/10/08至2018/10/07</v>
          </cell>
          <cell r="G10">
            <v>43361</v>
          </cell>
          <cell r="H10" t="str">
            <v>否</v>
          </cell>
          <cell r="I10" t="str">
            <v>已脱贫</v>
          </cell>
          <cell r="J10" t="str">
            <v>芭蕉</v>
          </cell>
          <cell r="K10">
            <v>43016</v>
          </cell>
          <cell r="L10">
            <v>43380</v>
          </cell>
          <cell r="M10">
            <v>-19</v>
          </cell>
          <cell r="N10">
            <v>365</v>
          </cell>
          <cell r="O10">
            <v>346</v>
          </cell>
        </row>
        <row r="11">
          <cell r="B11" t="str">
            <v>陈久宝</v>
          </cell>
          <cell r="C11" t="str">
            <v>612425198203014818</v>
          </cell>
          <cell r="D11">
            <v>10000</v>
          </cell>
          <cell r="E11">
            <v>645.53424726</v>
          </cell>
          <cell r="F11" t="str">
            <v>2017/10/08至2018/10/07</v>
          </cell>
          <cell r="G11">
            <v>43372</v>
          </cell>
          <cell r="H11" t="str">
            <v>否</v>
          </cell>
          <cell r="I11" t="str">
            <v>非贫困户</v>
          </cell>
          <cell r="J11" t="str">
            <v>芭蕉</v>
          </cell>
          <cell r="K11">
            <v>43016</v>
          </cell>
          <cell r="L11">
            <v>43380</v>
          </cell>
          <cell r="M11">
            <v>-8</v>
          </cell>
          <cell r="N11">
            <v>365</v>
          </cell>
          <cell r="O11">
            <v>357</v>
          </cell>
        </row>
        <row r="12">
          <cell r="B12" t="str">
            <v>姜家祥</v>
          </cell>
          <cell r="C12" t="str">
            <v>612425195504084816</v>
          </cell>
          <cell r="D12">
            <v>10000</v>
          </cell>
          <cell r="E12">
            <v>638.30137054</v>
          </cell>
          <cell r="F12" t="str">
            <v>2017/10/08至2018/10/07</v>
          </cell>
          <cell r="G12">
            <v>43368</v>
          </cell>
          <cell r="H12" t="str">
            <v>否</v>
          </cell>
          <cell r="I12" t="str">
            <v>已脱贫</v>
          </cell>
          <cell r="J12" t="str">
            <v>芭蕉</v>
          </cell>
          <cell r="K12">
            <v>43016</v>
          </cell>
          <cell r="L12">
            <v>43380</v>
          </cell>
          <cell r="M12">
            <v>-12</v>
          </cell>
          <cell r="N12">
            <v>365</v>
          </cell>
          <cell r="O12">
            <v>353</v>
          </cell>
        </row>
        <row r="13">
          <cell r="B13" t="str">
            <v>金从平</v>
          </cell>
          <cell r="C13" t="str">
            <v>612425198111114811</v>
          </cell>
          <cell r="D13">
            <v>10000</v>
          </cell>
          <cell r="E13">
            <v>611.17808284</v>
          </cell>
          <cell r="F13" t="str">
            <v>2017/10/08至2018/10/07</v>
          </cell>
          <cell r="G13">
            <v>43353</v>
          </cell>
          <cell r="H13" t="str">
            <v>否</v>
          </cell>
          <cell r="I13" t="str">
            <v>未脱贫</v>
          </cell>
          <cell r="J13" t="str">
            <v>芭蕉</v>
          </cell>
          <cell r="K13">
            <v>43016</v>
          </cell>
          <cell r="L13">
            <v>43380</v>
          </cell>
          <cell r="M13">
            <v>-27</v>
          </cell>
          <cell r="N13">
            <v>365</v>
          </cell>
          <cell r="O13">
            <v>338</v>
          </cell>
        </row>
        <row r="14">
          <cell r="B14" t="str">
            <v>李维鹏</v>
          </cell>
          <cell r="C14" t="str">
            <v>612425197812264818</v>
          </cell>
          <cell r="D14">
            <v>10000</v>
          </cell>
          <cell r="E14">
            <v>656.38356234</v>
          </cell>
          <cell r="F14" t="str">
            <v>2017/10/08至2018/10/07</v>
          </cell>
          <cell r="G14">
            <v>43378</v>
          </cell>
          <cell r="H14" t="str">
            <v>否</v>
          </cell>
          <cell r="I14" t="str">
            <v>未脱贫</v>
          </cell>
          <cell r="J14" t="str">
            <v>芭蕉</v>
          </cell>
          <cell r="K14">
            <v>43016</v>
          </cell>
          <cell r="L14">
            <v>43380</v>
          </cell>
          <cell r="M14">
            <v>-2</v>
          </cell>
          <cell r="N14">
            <v>365</v>
          </cell>
          <cell r="O14">
            <v>363</v>
          </cell>
        </row>
        <row r="15">
          <cell r="B15" t="str">
            <v>覃建国</v>
          </cell>
          <cell r="C15" t="str">
            <v>612425195909194810</v>
          </cell>
          <cell r="D15">
            <v>10000</v>
          </cell>
          <cell r="E15">
            <v>658.19178152</v>
          </cell>
          <cell r="F15" t="str">
            <v>2017/10/08至2018/10/07</v>
          </cell>
          <cell r="G15">
            <v>43379</v>
          </cell>
          <cell r="H15" t="str">
            <v>否</v>
          </cell>
          <cell r="I15" t="str">
            <v>未脱贫</v>
          </cell>
          <cell r="J15" t="str">
            <v>芭蕉</v>
          </cell>
          <cell r="K15">
            <v>43016</v>
          </cell>
          <cell r="L15">
            <v>43380</v>
          </cell>
          <cell r="M15">
            <v>-1</v>
          </cell>
          <cell r="N15">
            <v>365</v>
          </cell>
          <cell r="O15">
            <v>364</v>
          </cell>
        </row>
        <row r="16">
          <cell r="B16" t="str">
            <v>庞西芳</v>
          </cell>
          <cell r="C16" t="str">
            <v>612425196706244810</v>
          </cell>
          <cell r="D16">
            <v>10000</v>
          </cell>
          <cell r="E16">
            <v>658.19178152</v>
          </cell>
          <cell r="F16" t="str">
            <v>2017/10/08至2018/10/07</v>
          </cell>
          <cell r="G16">
            <v>43379</v>
          </cell>
          <cell r="H16" t="str">
            <v>否</v>
          </cell>
          <cell r="I16" t="str">
            <v>非贫困户</v>
          </cell>
          <cell r="J16" t="str">
            <v>芭蕉</v>
          </cell>
          <cell r="K16">
            <v>43016</v>
          </cell>
          <cell r="L16">
            <v>43380</v>
          </cell>
          <cell r="M16">
            <v>-1</v>
          </cell>
          <cell r="N16">
            <v>365</v>
          </cell>
          <cell r="O16">
            <v>364</v>
          </cell>
        </row>
        <row r="17">
          <cell r="B17" t="str">
            <v>彭德江</v>
          </cell>
          <cell r="C17" t="str">
            <v>612425196306264810</v>
          </cell>
          <cell r="D17">
            <v>10000</v>
          </cell>
          <cell r="E17">
            <v>643.72602808</v>
          </cell>
          <cell r="F17" t="str">
            <v>2017/10/08至2018/10/07</v>
          </cell>
          <cell r="G17">
            <v>43371</v>
          </cell>
          <cell r="H17" t="str">
            <v>否</v>
          </cell>
          <cell r="I17" t="str">
            <v>未脱贫</v>
          </cell>
          <cell r="J17" t="str">
            <v>芭蕉</v>
          </cell>
          <cell r="K17">
            <v>43016</v>
          </cell>
          <cell r="L17">
            <v>43380</v>
          </cell>
          <cell r="M17">
            <v>-9</v>
          </cell>
          <cell r="N17">
            <v>365</v>
          </cell>
          <cell r="O17">
            <v>356</v>
          </cell>
        </row>
        <row r="18">
          <cell r="B18" t="str">
            <v>程清海</v>
          </cell>
          <cell r="C18" t="str">
            <v>612425197312024818</v>
          </cell>
          <cell r="D18">
            <v>10000</v>
          </cell>
          <cell r="E18">
            <v>658.19178152</v>
          </cell>
          <cell r="F18" t="str">
            <v>2017/10/08至2018/10/07</v>
          </cell>
          <cell r="G18">
            <v>43379</v>
          </cell>
          <cell r="H18" t="str">
            <v>否</v>
          </cell>
          <cell r="I18" t="str">
            <v>未脱贫</v>
          </cell>
          <cell r="J18" t="str">
            <v>芭蕉</v>
          </cell>
          <cell r="K18">
            <v>43016</v>
          </cell>
          <cell r="L18">
            <v>43380</v>
          </cell>
          <cell r="M18">
            <v>-1</v>
          </cell>
          <cell r="N18">
            <v>365</v>
          </cell>
          <cell r="O18">
            <v>364</v>
          </cell>
        </row>
        <row r="19">
          <cell r="B19" t="str">
            <v>金从怀</v>
          </cell>
          <cell r="C19" t="str">
            <v>612425197810214817</v>
          </cell>
          <cell r="D19">
            <v>10000</v>
          </cell>
          <cell r="E19">
            <v>609.36986366</v>
          </cell>
          <cell r="F19" t="str">
            <v>2017/10/09至2018/10/08</v>
          </cell>
          <cell r="G19">
            <v>43353</v>
          </cell>
          <cell r="H19" t="str">
            <v>否</v>
          </cell>
          <cell r="I19" t="str">
            <v>未脱贫</v>
          </cell>
          <cell r="J19" t="str">
            <v>芭蕉</v>
          </cell>
          <cell r="K19">
            <v>43017</v>
          </cell>
          <cell r="L19">
            <v>43381</v>
          </cell>
          <cell r="M19">
            <v>-28</v>
          </cell>
          <cell r="N19">
            <v>365</v>
          </cell>
          <cell r="O19">
            <v>337</v>
          </cell>
        </row>
        <row r="20">
          <cell r="B20" t="str">
            <v>宋念权</v>
          </cell>
          <cell r="C20" t="str">
            <v>612425195809134810</v>
          </cell>
          <cell r="D20">
            <v>10000</v>
          </cell>
          <cell r="E20">
            <v>660.0000007</v>
          </cell>
          <cell r="F20" t="str">
            <v>2017/10/09至2018/10/08</v>
          </cell>
          <cell r="G20">
            <v>43381</v>
          </cell>
          <cell r="H20" t="str">
            <v>否</v>
          </cell>
          <cell r="I20" t="str">
            <v>已脱贫</v>
          </cell>
          <cell r="J20" t="str">
            <v>芭蕉</v>
          </cell>
          <cell r="K20">
            <v>43017</v>
          </cell>
          <cell r="L20">
            <v>43381</v>
          </cell>
          <cell r="M20">
            <v>0</v>
          </cell>
          <cell r="N20">
            <v>365</v>
          </cell>
          <cell r="O20">
            <v>365</v>
          </cell>
        </row>
        <row r="21">
          <cell r="B21" t="str">
            <v>谢支才</v>
          </cell>
          <cell r="C21" t="str">
            <v>612425194901144818</v>
          </cell>
          <cell r="D21">
            <v>10000</v>
          </cell>
          <cell r="E21">
            <v>616.60274038</v>
          </cell>
          <cell r="F21" t="str">
            <v>2017/10/09至2018/10/08</v>
          </cell>
          <cell r="G21">
            <v>43357</v>
          </cell>
          <cell r="H21" t="str">
            <v>否</v>
          </cell>
          <cell r="I21" t="str">
            <v>非贫困户</v>
          </cell>
          <cell r="J21" t="str">
            <v>芭蕉</v>
          </cell>
          <cell r="K21">
            <v>43017</v>
          </cell>
          <cell r="L21">
            <v>43381</v>
          </cell>
          <cell r="M21">
            <v>-24</v>
          </cell>
          <cell r="N21">
            <v>365</v>
          </cell>
          <cell r="O21">
            <v>341</v>
          </cell>
        </row>
        <row r="22">
          <cell r="B22" t="str">
            <v>王大洪</v>
          </cell>
          <cell r="C22" t="str">
            <v>61242519540506481X</v>
          </cell>
          <cell r="D22">
            <v>10000</v>
          </cell>
          <cell r="E22">
            <v>616.60274038</v>
          </cell>
          <cell r="F22" t="str">
            <v>2017/10/09至2018/10/08</v>
          </cell>
          <cell r="G22">
            <v>43357</v>
          </cell>
          <cell r="H22" t="str">
            <v>否</v>
          </cell>
          <cell r="I22" t="str">
            <v>非贫困户</v>
          </cell>
          <cell r="J22" t="str">
            <v>芭蕉</v>
          </cell>
          <cell r="K22">
            <v>43017</v>
          </cell>
          <cell r="L22">
            <v>43381</v>
          </cell>
          <cell r="M22">
            <v>-24</v>
          </cell>
          <cell r="N22">
            <v>365</v>
          </cell>
          <cell r="O22">
            <v>341</v>
          </cell>
        </row>
        <row r="23">
          <cell r="B23" t="str">
            <v>向春毕</v>
          </cell>
          <cell r="C23" t="str">
            <v>612425195906214820</v>
          </cell>
          <cell r="D23">
            <v>10000</v>
          </cell>
          <cell r="E23">
            <v>640.10958972</v>
          </cell>
          <cell r="F23" t="str">
            <v>2017/10/10至2018/10/09</v>
          </cell>
          <cell r="G23">
            <v>43371</v>
          </cell>
          <cell r="H23" t="str">
            <v>否</v>
          </cell>
          <cell r="I23" t="str">
            <v>未脱贫</v>
          </cell>
          <cell r="J23" t="str">
            <v>芭蕉</v>
          </cell>
          <cell r="K23">
            <v>43018</v>
          </cell>
          <cell r="L23">
            <v>43382</v>
          </cell>
          <cell r="M23">
            <v>-11</v>
          </cell>
          <cell r="N23">
            <v>365</v>
          </cell>
          <cell r="O23">
            <v>354</v>
          </cell>
        </row>
        <row r="24">
          <cell r="B24" t="str">
            <v>周文成</v>
          </cell>
          <cell r="C24" t="str">
            <v>612425198108074812</v>
          </cell>
          <cell r="D24">
            <v>10000</v>
          </cell>
          <cell r="E24">
            <v>632.876713</v>
          </cell>
          <cell r="F24" t="str">
            <v>2017/10/11至2018/10/10</v>
          </cell>
          <cell r="G24">
            <v>43368</v>
          </cell>
          <cell r="H24" t="str">
            <v>否</v>
          </cell>
          <cell r="I24" t="str">
            <v>非贫困户</v>
          </cell>
          <cell r="J24" t="str">
            <v>芭蕉</v>
          </cell>
          <cell r="K24">
            <v>43019</v>
          </cell>
          <cell r="L24">
            <v>43383</v>
          </cell>
          <cell r="M24">
            <v>-15</v>
          </cell>
          <cell r="N24">
            <v>365</v>
          </cell>
          <cell r="O24">
            <v>350</v>
          </cell>
        </row>
        <row r="25">
          <cell r="B25" t="str">
            <v>谢世付</v>
          </cell>
          <cell r="C25" t="str">
            <v>61242519610703481X</v>
          </cell>
          <cell r="D25">
            <v>10000</v>
          </cell>
          <cell r="E25">
            <v>660.0000007</v>
          </cell>
          <cell r="F25" t="str">
            <v>2017/10/24至2018/10/23</v>
          </cell>
          <cell r="G25">
            <v>43396</v>
          </cell>
          <cell r="H25" t="str">
            <v>否</v>
          </cell>
          <cell r="I25" t="str">
            <v>已脱贫</v>
          </cell>
          <cell r="J25" t="str">
            <v>芭蕉</v>
          </cell>
          <cell r="K25">
            <v>43032</v>
          </cell>
          <cell r="L25">
            <v>43396</v>
          </cell>
          <cell r="M25">
            <v>0</v>
          </cell>
          <cell r="N25">
            <v>365</v>
          </cell>
          <cell r="O25">
            <v>365</v>
          </cell>
        </row>
        <row r="26">
          <cell r="B26" t="str">
            <v>杜万华</v>
          </cell>
          <cell r="C26" t="str">
            <v>6124251197503044811</v>
          </cell>
          <cell r="D26">
            <v>10000</v>
          </cell>
          <cell r="E26">
            <v>618.41095956</v>
          </cell>
          <cell r="F26" t="str">
            <v>2017/10/24至2018/10/23</v>
          </cell>
          <cell r="G26">
            <v>43373</v>
          </cell>
          <cell r="H26" t="str">
            <v>否</v>
          </cell>
          <cell r="I26" t="str">
            <v>非贫困户</v>
          </cell>
          <cell r="J26" t="str">
            <v>芭蕉</v>
          </cell>
          <cell r="K26">
            <v>43032</v>
          </cell>
          <cell r="L26">
            <v>43396</v>
          </cell>
          <cell r="M26">
            <v>-23</v>
          </cell>
          <cell r="N26">
            <v>365</v>
          </cell>
          <cell r="O26">
            <v>342</v>
          </cell>
        </row>
        <row r="27">
          <cell r="B27" t="str">
            <v>刘道贵</v>
          </cell>
          <cell r="C27" t="str">
            <v>612425196304144831</v>
          </cell>
          <cell r="D27">
            <v>10000</v>
          </cell>
          <cell r="E27">
            <v>649.15068562</v>
          </cell>
          <cell r="F27" t="str">
            <v>2017/10/24至2018/10/23</v>
          </cell>
          <cell r="G27">
            <v>43390</v>
          </cell>
          <cell r="H27" t="str">
            <v>否</v>
          </cell>
          <cell r="I27" t="str">
            <v>未脱贫</v>
          </cell>
          <cell r="J27" t="str">
            <v>芭蕉</v>
          </cell>
          <cell r="K27">
            <v>43032</v>
          </cell>
          <cell r="L27">
            <v>43396</v>
          </cell>
          <cell r="M27">
            <v>-6</v>
          </cell>
          <cell r="N27">
            <v>365</v>
          </cell>
          <cell r="O27">
            <v>359</v>
          </cell>
        </row>
        <row r="28">
          <cell r="B28" t="str">
            <v>胡吉庆</v>
          </cell>
          <cell r="C28" t="str">
            <v>612425199603224843</v>
          </cell>
          <cell r="D28">
            <v>10000</v>
          </cell>
          <cell r="E28">
            <v>660.0000007</v>
          </cell>
          <cell r="F28" t="str">
            <v>2017/10/24至2018/10/23</v>
          </cell>
          <cell r="G28">
            <v>43396</v>
          </cell>
          <cell r="H28" t="str">
            <v>否</v>
          </cell>
          <cell r="I28" t="str">
            <v>未脱贫</v>
          </cell>
          <cell r="J28" t="str">
            <v>芭蕉</v>
          </cell>
          <cell r="K28">
            <v>43032</v>
          </cell>
          <cell r="L28">
            <v>43396</v>
          </cell>
          <cell r="M28">
            <v>0</v>
          </cell>
          <cell r="N28">
            <v>365</v>
          </cell>
          <cell r="O28">
            <v>365</v>
          </cell>
        </row>
        <row r="29">
          <cell r="B29" t="str">
            <v>刘从伟</v>
          </cell>
          <cell r="C29" t="str">
            <v>612425198805054817</v>
          </cell>
          <cell r="D29">
            <v>10000</v>
          </cell>
          <cell r="E29">
            <v>645.53424726</v>
          </cell>
          <cell r="F29" t="str">
            <v>2017/10/24至2018/10/23</v>
          </cell>
          <cell r="G29">
            <v>43388</v>
          </cell>
          <cell r="H29" t="str">
            <v>否</v>
          </cell>
          <cell r="I29" t="str">
            <v>已脱贫</v>
          </cell>
          <cell r="J29" t="str">
            <v>芭蕉</v>
          </cell>
          <cell r="K29">
            <v>43032</v>
          </cell>
          <cell r="L29">
            <v>43396</v>
          </cell>
          <cell r="M29">
            <v>-8</v>
          </cell>
          <cell r="N29">
            <v>365</v>
          </cell>
          <cell r="O29">
            <v>357</v>
          </cell>
        </row>
        <row r="30">
          <cell r="B30" t="str">
            <v>刘培财</v>
          </cell>
          <cell r="C30" t="str">
            <v>61242519610121481X</v>
          </cell>
          <cell r="D30">
            <v>10000</v>
          </cell>
          <cell r="E30">
            <v>607.56164448</v>
          </cell>
          <cell r="F30" t="str">
            <v>2017/10/25至2018/10/24</v>
          </cell>
          <cell r="G30">
            <v>43368</v>
          </cell>
          <cell r="H30" t="str">
            <v>否</v>
          </cell>
          <cell r="I30" t="str">
            <v>未脱贫</v>
          </cell>
          <cell r="J30" t="str">
            <v>芭蕉</v>
          </cell>
          <cell r="K30">
            <v>43033</v>
          </cell>
          <cell r="L30">
            <v>43397</v>
          </cell>
          <cell r="M30">
            <v>-29</v>
          </cell>
          <cell r="N30">
            <v>365</v>
          </cell>
          <cell r="O30">
            <v>336</v>
          </cell>
        </row>
        <row r="31">
          <cell r="B31" t="str">
            <v>曾先兵</v>
          </cell>
          <cell r="C31" t="str">
            <v>612425197907274816</v>
          </cell>
          <cell r="D31">
            <v>10000</v>
          </cell>
          <cell r="E31">
            <v>649.15068562</v>
          </cell>
          <cell r="F31" t="str">
            <v>2017/10/25至2018/10/24</v>
          </cell>
          <cell r="G31">
            <v>43391</v>
          </cell>
          <cell r="H31" t="str">
            <v>否</v>
          </cell>
          <cell r="I31" t="str">
            <v>未脱贫</v>
          </cell>
          <cell r="J31" t="str">
            <v>芭蕉</v>
          </cell>
          <cell r="K31">
            <v>43033</v>
          </cell>
          <cell r="L31">
            <v>43397</v>
          </cell>
          <cell r="M31">
            <v>-6</v>
          </cell>
          <cell r="N31">
            <v>365</v>
          </cell>
          <cell r="O31">
            <v>359</v>
          </cell>
        </row>
        <row r="32">
          <cell r="B32" t="str">
            <v>江远学</v>
          </cell>
          <cell r="C32" t="str">
            <v>612425198110084817</v>
          </cell>
          <cell r="D32">
            <v>10000</v>
          </cell>
          <cell r="E32">
            <v>660.0000007</v>
          </cell>
          <cell r="F32" t="str">
            <v>2017/10/25至2018/10/24</v>
          </cell>
          <cell r="G32">
            <v>43397</v>
          </cell>
          <cell r="H32" t="str">
            <v>否</v>
          </cell>
          <cell r="I32" t="str">
            <v>非贫困户</v>
          </cell>
          <cell r="J32" t="str">
            <v>芭蕉</v>
          </cell>
          <cell r="K32">
            <v>43033</v>
          </cell>
          <cell r="L32">
            <v>43397</v>
          </cell>
          <cell r="M32">
            <v>0</v>
          </cell>
          <cell r="N32">
            <v>365</v>
          </cell>
          <cell r="O32">
            <v>365</v>
          </cell>
        </row>
        <row r="33">
          <cell r="B33" t="str">
            <v>江远胜</v>
          </cell>
          <cell r="C33" t="str">
            <v>612425198411034817</v>
          </cell>
          <cell r="D33">
            <v>10000</v>
          </cell>
          <cell r="E33">
            <v>660.0000007</v>
          </cell>
          <cell r="F33" t="str">
            <v>2017/10/25至2018/10/24</v>
          </cell>
          <cell r="G33">
            <v>43397</v>
          </cell>
          <cell r="H33" t="str">
            <v>否</v>
          </cell>
          <cell r="I33" t="str">
            <v>非贫困户</v>
          </cell>
          <cell r="J33" t="str">
            <v>芭蕉</v>
          </cell>
          <cell r="K33">
            <v>43033</v>
          </cell>
          <cell r="L33">
            <v>43397</v>
          </cell>
          <cell r="M33">
            <v>0</v>
          </cell>
          <cell r="N33">
            <v>365</v>
          </cell>
          <cell r="O33">
            <v>365</v>
          </cell>
        </row>
        <row r="34">
          <cell r="B34" t="str">
            <v>喻坤华</v>
          </cell>
          <cell r="C34" t="str">
            <v>612425196610264815</v>
          </cell>
          <cell r="D34">
            <v>10000</v>
          </cell>
          <cell r="E34">
            <v>612.98630202</v>
          </cell>
          <cell r="F34" t="str">
            <v>2017/10/25至2018/10/24</v>
          </cell>
          <cell r="G34">
            <v>43371</v>
          </cell>
          <cell r="H34" t="str">
            <v>否</v>
          </cell>
          <cell r="I34" t="str">
            <v>非贫困户</v>
          </cell>
          <cell r="J34" t="str">
            <v>芭蕉</v>
          </cell>
          <cell r="K34">
            <v>43033</v>
          </cell>
          <cell r="L34">
            <v>43397</v>
          </cell>
          <cell r="M34">
            <v>-26</v>
          </cell>
          <cell r="N34">
            <v>365</v>
          </cell>
          <cell r="O34">
            <v>339</v>
          </cell>
        </row>
        <row r="35">
          <cell r="B35" t="str">
            <v>丁先洪</v>
          </cell>
          <cell r="C35" t="str">
            <v>612425196607204811</v>
          </cell>
          <cell r="D35">
            <v>10000</v>
          </cell>
          <cell r="E35">
            <v>612.98630202</v>
          </cell>
          <cell r="F35" t="str">
            <v>2017/10/25至2018/10/24</v>
          </cell>
          <cell r="G35">
            <v>43371</v>
          </cell>
          <cell r="H35" t="str">
            <v>否</v>
          </cell>
          <cell r="I35" t="str">
            <v>非贫困户</v>
          </cell>
          <cell r="J35" t="str">
            <v>芭蕉</v>
          </cell>
          <cell r="K35">
            <v>43033</v>
          </cell>
          <cell r="L35">
            <v>43397</v>
          </cell>
          <cell r="M35">
            <v>-26</v>
          </cell>
          <cell r="N35">
            <v>365</v>
          </cell>
          <cell r="O35">
            <v>339</v>
          </cell>
        </row>
        <row r="36">
          <cell r="B36" t="str">
            <v>陈孝明</v>
          </cell>
          <cell r="C36" t="str">
            <v>612425197604194819</v>
          </cell>
          <cell r="D36">
            <v>10000</v>
          </cell>
          <cell r="E36">
            <v>660.0000007</v>
          </cell>
          <cell r="F36" t="str">
            <v>2017/10/28至2018/10/27</v>
          </cell>
          <cell r="G36">
            <v>43400</v>
          </cell>
          <cell r="H36" t="str">
            <v>否</v>
          </cell>
          <cell r="I36" t="str">
            <v>未脱贫</v>
          </cell>
          <cell r="J36" t="str">
            <v>芭蕉</v>
          </cell>
          <cell r="K36">
            <v>43036</v>
          </cell>
          <cell r="L36">
            <v>43400</v>
          </cell>
          <cell r="M36">
            <v>0</v>
          </cell>
          <cell r="N36">
            <v>365</v>
          </cell>
          <cell r="O36">
            <v>365</v>
          </cell>
        </row>
        <row r="37">
          <cell r="B37" t="str">
            <v>杜万能</v>
          </cell>
          <cell r="C37" t="str">
            <v>612425196910204814</v>
          </cell>
          <cell r="D37">
            <v>10000</v>
          </cell>
          <cell r="E37">
            <v>652.76712398</v>
          </cell>
          <cell r="F37" t="str">
            <v>2017/10/28至2018/10/27</v>
          </cell>
          <cell r="G37">
            <v>43396</v>
          </cell>
          <cell r="H37" t="str">
            <v>否</v>
          </cell>
          <cell r="I37" t="str">
            <v>已脱贫</v>
          </cell>
          <cell r="J37" t="str">
            <v>芭蕉</v>
          </cell>
          <cell r="K37">
            <v>43036</v>
          </cell>
          <cell r="L37">
            <v>43400</v>
          </cell>
          <cell r="M37">
            <v>-4</v>
          </cell>
          <cell r="N37">
            <v>365</v>
          </cell>
          <cell r="O37">
            <v>361</v>
          </cell>
        </row>
        <row r="38">
          <cell r="B38" t="str">
            <v>池章顺</v>
          </cell>
          <cell r="C38" t="str">
            <v>612425196510144816</v>
          </cell>
          <cell r="D38">
            <v>10000</v>
          </cell>
          <cell r="E38">
            <v>632.876713</v>
          </cell>
          <cell r="F38" t="str">
            <v>2017/10/31至2018/10/30</v>
          </cell>
          <cell r="G38">
            <v>43388</v>
          </cell>
          <cell r="H38" t="str">
            <v>否</v>
          </cell>
          <cell r="I38" t="str">
            <v>未脱贫</v>
          </cell>
          <cell r="J38" t="str">
            <v>芭蕉</v>
          </cell>
          <cell r="K38">
            <v>43039</v>
          </cell>
          <cell r="L38">
            <v>43403</v>
          </cell>
          <cell r="M38">
            <v>-15</v>
          </cell>
          <cell r="N38">
            <v>365</v>
          </cell>
          <cell r="O38">
            <v>350</v>
          </cell>
        </row>
        <row r="39">
          <cell r="B39" t="str">
            <v>赵辉平</v>
          </cell>
          <cell r="C39" t="str">
            <v>612425195505114810</v>
          </cell>
          <cell r="D39">
            <v>10000</v>
          </cell>
          <cell r="E39">
            <v>660.0000007</v>
          </cell>
          <cell r="F39" t="str">
            <v>2017/10/31至2018/10/30</v>
          </cell>
          <cell r="G39">
            <v>43403</v>
          </cell>
          <cell r="H39" t="str">
            <v>否</v>
          </cell>
          <cell r="I39" t="str">
            <v>未脱贫</v>
          </cell>
          <cell r="J39" t="str">
            <v>芭蕉</v>
          </cell>
          <cell r="K39">
            <v>43039</v>
          </cell>
          <cell r="L39">
            <v>43403</v>
          </cell>
          <cell r="M39">
            <v>0</v>
          </cell>
          <cell r="N39">
            <v>365</v>
          </cell>
          <cell r="O39">
            <v>365</v>
          </cell>
        </row>
        <row r="40">
          <cell r="B40" t="str">
            <v>陈义国</v>
          </cell>
          <cell r="C40" t="str">
            <v>612425198806034818</v>
          </cell>
          <cell r="D40">
            <v>10000</v>
          </cell>
          <cell r="E40">
            <v>660.0000007</v>
          </cell>
          <cell r="F40" t="str">
            <v>2017/11/1至2018/10/31</v>
          </cell>
          <cell r="G40">
            <v>43404</v>
          </cell>
          <cell r="H40" t="str">
            <v>否</v>
          </cell>
          <cell r="I40" t="str">
            <v>非贫困户</v>
          </cell>
          <cell r="J40" t="str">
            <v>芭蕉</v>
          </cell>
          <cell r="K40">
            <v>43040</v>
          </cell>
          <cell r="L40">
            <v>43404</v>
          </cell>
          <cell r="M40">
            <v>0</v>
          </cell>
          <cell r="N40">
            <v>365</v>
          </cell>
          <cell r="O40">
            <v>365</v>
          </cell>
        </row>
        <row r="41">
          <cell r="B41" t="str">
            <v>江廷菊</v>
          </cell>
          <cell r="C41" t="str">
            <v>61242519821205482X</v>
          </cell>
          <cell r="D41">
            <v>10000</v>
          </cell>
          <cell r="E41">
            <v>556.93150744</v>
          </cell>
          <cell r="F41" t="str">
            <v>2017/11/7至2018/11/6</v>
          </cell>
          <cell r="G41">
            <v>43353</v>
          </cell>
          <cell r="H41" t="str">
            <v>否</v>
          </cell>
          <cell r="I41" t="str">
            <v>未脱贫</v>
          </cell>
          <cell r="J41" t="str">
            <v>芭蕉</v>
          </cell>
          <cell r="K41">
            <v>43046</v>
          </cell>
          <cell r="L41">
            <v>43410</v>
          </cell>
          <cell r="M41">
            <v>-57</v>
          </cell>
          <cell r="N41">
            <v>365</v>
          </cell>
          <cell r="O41">
            <v>308</v>
          </cell>
        </row>
        <row r="42">
          <cell r="B42" t="str">
            <v>曹孝贵</v>
          </cell>
          <cell r="C42" t="str">
            <v>612425197401154817</v>
          </cell>
          <cell r="D42">
            <v>10000</v>
          </cell>
          <cell r="E42">
            <v>482.79452106</v>
          </cell>
          <cell r="F42" t="str">
            <v>2017/11/23至2018/11/22</v>
          </cell>
          <cell r="G42">
            <v>43328</v>
          </cell>
          <cell r="H42" t="str">
            <v>否</v>
          </cell>
          <cell r="I42" t="str">
            <v>未脱贫</v>
          </cell>
          <cell r="J42" t="str">
            <v>芭蕉</v>
          </cell>
          <cell r="K42">
            <v>43062</v>
          </cell>
          <cell r="L42">
            <v>43426</v>
          </cell>
          <cell r="M42">
            <v>-98</v>
          </cell>
          <cell r="N42">
            <v>365</v>
          </cell>
          <cell r="O42">
            <v>267</v>
          </cell>
        </row>
        <row r="43">
          <cell r="B43" t="str">
            <v>刘从宝</v>
          </cell>
          <cell r="C43" t="str">
            <v>612425197108184814</v>
          </cell>
          <cell r="D43">
            <v>10000</v>
          </cell>
          <cell r="E43">
            <v>612.98630202</v>
          </cell>
          <cell r="F43" t="str">
            <v>2017/11/26至2018/11/25</v>
          </cell>
          <cell r="G43">
            <v>43403</v>
          </cell>
          <cell r="H43" t="str">
            <v>否</v>
          </cell>
          <cell r="I43" t="str">
            <v>非贫困户</v>
          </cell>
          <cell r="J43" t="str">
            <v>芭蕉</v>
          </cell>
          <cell r="K43">
            <v>43065</v>
          </cell>
          <cell r="L43">
            <v>43429</v>
          </cell>
          <cell r="M43">
            <v>-26</v>
          </cell>
          <cell r="N43">
            <v>365</v>
          </cell>
          <cell r="O43">
            <v>339</v>
          </cell>
        </row>
        <row r="44">
          <cell r="B44" t="str">
            <v>苏苗军</v>
          </cell>
          <cell r="C44" t="str">
            <v>612425198110274813</v>
          </cell>
          <cell r="D44">
            <v>10000</v>
          </cell>
          <cell r="E44">
            <v>432.16438402</v>
          </cell>
          <cell r="F44" t="str">
            <v>2018/2/2至2019/2/1</v>
          </cell>
          <cell r="G44">
            <v>43371</v>
          </cell>
          <cell r="H44" t="str">
            <v>否</v>
          </cell>
          <cell r="I44" t="str">
            <v>未脱贫</v>
          </cell>
          <cell r="J44" t="str">
            <v>芭蕉</v>
          </cell>
          <cell r="K44">
            <v>43133</v>
          </cell>
          <cell r="L44">
            <v>43497</v>
          </cell>
          <cell r="M44">
            <v>-126</v>
          </cell>
          <cell r="N44">
            <v>365</v>
          </cell>
          <cell r="O44">
            <v>239</v>
          </cell>
        </row>
        <row r="45">
          <cell r="B45" t="str">
            <v>江远双</v>
          </cell>
          <cell r="C45" t="str">
            <v>612425198406124814</v>
          </cell>
          <cell r="D45">
            <v>10000</v>
          </cell>
          <cell r="E45">
            <v>660</v>
          </cell>
          <cell r="F45" t="str">
            <v>2017/11/5至2018/11/4</v>
          </cell>
          <cell r="G45">
            <v>43408</v>
          </cell>
          <cell r="H45" t="str">
            <v>否</v>
          </cell>
          <cell r="I45" t="str">
            <v>已脱贫</v>
          </cell>
          <cell r="J45" t="str">
            <v>芭蕉</v>
          </cell>
          <cell r="K45">
            <v>43044</v>
          </cell>
          <cell r="L45">
            <v>43408</v>
          </cell>
          <cell r="M45">
            <v>0</v>
          </cell>
          <cell r="N45">
            <v>365</v>
          </cell>
          <cell r="O45">
            <v>365</v>
          </cell>
        </row>
        <row r="46">
          <cell r="B46" t="str">
            <v>刘从军</v>
          </cell>
          <cell r="C46" t="str">
            <v>612425198212214811</v>
          </cell>
          <cell r="D46">
            <v>10000</v>
          </cell>
          <cell r="E46">
            <v>660</v>
          </cell>
          <cell r="F46" t="str">
            <v>2017/11/6至2018/11/5</v>
          </cell>
          <cell r="G46">
            <v>43409</v>
          </cell>
          <cell r="H46" t="str">
            <v>否</v>
          </cell>
          <cell r="I46" t="str">
            <v>未脱贫</v>
          </cell>
          <cell r="J46" t="str">
            <v>芭蕉</v>
          </cell>
          <cell r="K46">
            <v>43045</v>
          </cell>
          <cell r="L46">
            <v>43409</v>
          </cell>
          <cell r="M46">
            <v>0</v>
          </cell>
          <cell r="N46">
            <v>365</v>
          </cell>
          <cell r="O46">
            <v>365</v>
          </cell>
        </row>
        <row r="47">
          <cell r="B47" t="str">
            <v>宋念兴</v>
          </cell>
          <cell r="C47" t="str">
            <v>612425196205174816</v>
          </cell>
          <cell r="D47">
            <v>10000</v>
          </cell>
          <cell r="E47">
            <v>660</v>
          </cell>
          <cell r="F47" t="str">
            <v>2017/11/6至2018/11/5</v>
          </cell>
          <cell r="G47">
            <v>43409</v>
          </cell>
          <cell r="H47" t="str">
            <v>否</v>
          </cell>
          <cell r="I47" t="str">
            <v>未脱贫</v>
          </cell>
          <cell r="J47" t="str">
            <v>芭蕉</v>
          </cell>
          <cell r="K47">
            <v>43045</v>
          </cell>
          <cell r="L47">
            <v>43409</v>
          </cell>
          <cell r="M47">
            <v>0</v>
          </cell>
          <cell r="N47">
            <v>365</v>
          </cell>
          <cell r="O47">
            <v>365</v>
          </cell>
        </row>
        <row r="48">
          <cell r="B48" t="str">
            <v>张卫</v>
          </cell>
          <cell r="C48" t="str">
            <v>612425198708231455</v>
          </cell>
          <cell r="D48">
            <v>10000</v>
          </cell>
          <cell r="E48">
            <v>660</v>
          </cell>
          <cell r="F48" t="str">
            <v>2017/11/24至2018/11/23</v>
          </cell>
          <cell r="G48">
            <v>43427</v>
          </cell>
          <cell r="H48" t="str">
            <v>否</v>
          </cell>
          <cell r="I48" t="str">
            <v>未脱贫</v>
          </cell>
          <cell r="J48" t="str">
            <v>芭蕉</v>
          </cell>
          <cell r="K48">
            <v>43063</v>
          </cell>
          <cell r="L48">
            <v>43427</v>
          </cell>
          <cell r="M48">
            <v>0</v>
          </cell>
          <cell r="N48">
            <v>365</v>
          </cell>
          <cell r="O48">
            <v>365</v>
          </cell>
        </row>
        <row r="49">
          <cell r="B49" t="str">
            <v>赵乾富</v>
          </cell>
          <cell r="C49" t="str">
            <v>612425198501164811</v>
          </cell>
          <cell r="D49">
            <v>10000</v>
          </cell>
          <cell r="E49">
            <v>660</v>
          </cell>
          <cell r="F49" t="str">
            <v>2017/11/26至2018/11/25</v>
          </cell>
          <cell r="G49">
            <v>43429</v>
          </cell>
          <cell r="H49" t="str">
            <v>否</v>
          </cell>
          <cell r="I49" t="str">
            <v>非贫困户</v>
          </cell>
          <cell r="J49" t="str">
            <v>芭蕉</v>
          </cell>
          <cell r="K49">
            <v>43065</v>
          </cell>
          <cell r="L49">
            <v>43429</v>
          </cell>
          <cell r="M49">
            <v>0</v>
          </cell>
          <cell r="N49">
            <v>365</v>
          </cell>
          <cell r="O49">
            <v>365</v>
          </cell>
        </row>
        <row r="50">
          <cell r="B50" t="str">
            <v>杜万刚</v>
          </cell>
          <cell r="C50" t="str">
            <v>612425196103254815</v>
          </cell>
          <cell r="D50">
            <v>10000</v>
          </cell>
          <cell r="E50">
            <v>660</v>
          </cell>
          <cell r="F50" t="str">
            <v>2017/11/26至2018/11/25</v>
          </cell>
          <cell r="G50">
            <v>43429</v>
          </cell>
          <cell r="H50" t="str">
            <v>否</v>
          </cell>
          <cell r="I50" t="str">
            <v>非贫困户</v>
          </cell>
          <cell r="J50" t="str">
            <v>芭蕉</v>
          </cell>
          <cell r="K50">
            <v>43065</v>
          </cell>
          <cell r="L50">
            <v>43429</v>
          </cell>
          <cell r="M50">
            <v>0</v>
          </cell>
          <cell r="N50">
            <v>365</v>
          </cell>
          <cell r="O50">
            <v>365</v>
          </cell>
        </row>
        <row r="51">
          <cell r="B51" t="str">
            <v>马延联</v>
          </cell>
          <cell r="C51" t="str">
            <v>612425197306124812</v>
          </cell>
          <cell r="D51">
            <v>10000</v>
          </cell>
          <cell r="E51">
            <v>658.19</v>
          </cell>
          <cell r="F51" t="str">
            <v>2017/11/29至2018/11/28</v>
          </cell>
          <cell r="G51">
            <v>43431</v>
          </cell>
          <cell r="H51" t="str">
            <v>否</v>
          </cell>
          <cell r="I51" t="str">
            <v>未脱贫</v>
          </cell>
          <cell r="J51" t="str">
            <v>芭蕉</v>
          </cell>
          <cell r="K51">
            <v>43068</v>
          </cell>
          <cell r="L51">
            <v>43432</v>
          </cell>
          <cell r="M51">
            <v>-1</v>
          </cell>
          <cell r="N51">
            <v>365</v>
          </cell>
          <cell r="O51">
            <v>364</v>
          </cell>
        </row>
        <row r="52">
          <cell r="B52" t="str">
            <v>江远财</v>
          </cell>
          <cell r="C52" t="str">
            <v>612425195811054838</v>
          </cell>
          <cell r="D52">
            <v>10000</v>
          </cell>
          <cell r="E52">
            <v>631.07</v>
          </cell>
          <cell r="F52" t="str">
            <v>2017/11/29至2018/11/28</v>
          </cell>
          <cell r="G52">
            <v>43416</v>
          </cell>
          <cell r="H52" t="str">
            <v>否</v>
          </cell>
          <cell r="I52" t="str">
            <v>非贫困户</v>
          </cell>
          <cell r="J52" t="str">
            <v>芭蕉</v>
          </cell>
          <cell r="K52">
            <v>43068</v>
          </cell>
          <cell r="L52">
            <v>43432</v>
          </cell>
          <cell r="M52">
            <v>-16</v>
          </cell>
          <cell r="N52">
            <v>365</v>
          </cell>
          <cell r="O52">
            <v>349</v>
          </cell>
        </row>
        <row r="53">
          <cell r="B53" t="str">
            <v>沈行文</v>
          </cell>
          <cell r="C53" t="str">
            <v>612425197511104810</v>
          </cell>
          <cell r="D53">
            <v>10000</v>
          </cell>
          <cell r="E53">
            <v>623.84</v>
          </cell>
          <cell r="F53" t="str">
            <v>2017/12/3至2018/12/2</v>
          </cell>
          <cell r="G53">
            <v>43416</v>
          </cell>
          <cell r="H53" t="str">
            <v>否</v>
          </cell>
          <cell r="I53" t="str">
            <v>未脱贫</v>
          </cell>
          <cell r="J53" t="str">
            <v>芭蕉</v>
          </cell>
          <cell r="K53">
            <v>43072</v>
          </cell>
          <cell r="L53">
            <v>43436</v>
          </cell>
          <cell r="M53">
            <v>-20</v>
          </cell>
          <cell r="N53">
            <v>365</v>
          </cell>
          <cell r="O53">
            <v>345</v>
          </cell>
        </row>
        <row r="54">
          <cell r="B54" t="str">
            <v>代玉保</v>
          </cell>
          <cell r="C54" t="str">
            <v>61242519730625481X</v>
          </cell>
          <cell r="D54">
            <v>10000</v>
          </cell>
          <cell r="E54">
            <v>632.88</v>
          </cell>
          <cell r="F54" t="str">
            <v>2017/12/5至2018/12/4</v>
          </cell>
          <cell r="G54">
            <v>43423</v>
          </cell>
          <cell r="H54" t="str">
            <v>否</v>
          </cell>
          <cell r="I54" t="str">
            <v>未脱贫</v>
          </cell>
          <cell r="J54" t="str">
            <v>芭蕉</v>
          </cell>
          <cell r="K54">
            <v>43074</v>
          </cell>
          <cell r="L54">
            <v>43438</v>
          </cell>
          <cell r="M54">
            <v>-15</v>
          </cell>
          <cell r="N54">
            <v>365</v>
          </cell>
          <cell r="O54">
            <v>350</v>
          </cell>
        </row>
        <row r="55">
          <cell r="B55" t="str">
            <v>谭科兴</v>
          </cell>
          <cell r="C55" t="str">
            <v>612425197502104819</v>
          </cell>
          <cell r="D55">
            <v>10000</v>
          </cell>
          <cell r="E55">
            <v>643.73</v>
          </cell>
          <cell r="F55" t="str">
            <v>2017/12/7至2018/12/6</v>
          </cell>
          <cell r="G55">
            <v>43431</v>
          </cell>
          <cell r="H55" t="str">
            <v>否</v>
          </cell>
          <cell r="I55" t="str">
            <v>已脱贫</v>
          </cell>
          <cell r="J55" t="str">
            <v>芭蕉</v>
          </cell>
          <cell r="K55">
            <v>43076</v>
          </cell>
          <cell r="L55">
            <v>43440</v>
          </cell>
          <cell r="M55">
            <v>-9</v>
          </cell>
          <cell r="N55">
            <v>365</v>
          </cell>
          <cell r="O55">
            <v>356</v>
          </cell>
        </row>
        <row r="56">
          <cell r="B56" t="str">
            <v>杨大田</v>
          </cell>
          <cell r="C56" t="str">
            <v>61242519691101481X</v>
          </cell>
          <cell r="D56">
            <v>10000</v>
          </cell>
          <cell r="E56">
            <v>528</v>
          </cell>
          <cell r="F56" t="str">
            <v>2018/1/31至2019/1/30</v>
          </cell>
          <cell r="G56">
            <v>43422</v>
          </cell>
          <cell r="H56" t="str">
            <v>否</v>
          </cell>
          <cell r="I56" t="str">
            <v>未脱贫</v>
          </cell>
          <cell r="J56" t="str">
            <v>芭蕉</v>
          </cell>
          <cell r="K56">
            <v>43131</v>
          </cell>
          <cell r="L56">
            <v>43495</v>
          </cell>
          <cell r="M56">
            <v>-73</v>
          </cell>
          <cell r="N56">
            <v>365</v>
          </cell>
          <cell r="O56">
            <v>292</v>
          </cell>
        </row>
        <row r="57">
          <cell r="B57" t="str">
            <v>宋先坤</v>
          </cell>
          <cell r="C57" t="str">
            <v>612425197909024810</v>
          </cell>
          <cell r="D57">
            <v>10000</v>
          </cell>
          <cell r="E57">
            <v>504.49</v>
          </cell>
          <cell r="F57" t="str">
            <v>2018/1/31至2019/1/30</v>
          </cell>
          <cell r="G57">
            <v>43409</v>
          </cell>
          <cell r="H57" t="str">
            <v>否</v>
          </cell>
          <cell r="I57" t="str">
            <v>已脱贫</v>
          </cell>
          <cell r="J57" t="str">
            <v>芭蕉</v>
          </cell>
          <cell r="K57">
            <v>43131</v>
          </cell>
          <cell r="L57">
            <v>43495</v>
          </cell>
          <cell r="M57">
            <v>-86</v>
          </cell>
          <cell r="N57">
            <v>365</v>
          </cell>
          <cell r="O57">
            <v>279</v>
          </cell>
        </row>
        <row r="58">
          <cell r="B58" t="str">
            <v>宋先城</v>
          </cell>
          <cell r="C58" t="str">
            <v>612425198112014812</v>
          </cell>
          <cell r="D58">
            <v>10000</v>
          </cell>
          <cell r="E58">
            <v>533.42</v>
          </cell>
          <cell r="F58" t="str">
            <v>2018/1/31至2019/1/30</v>
          </cell>
          <cell r="G58">
            <v>43425</v>
          </cell>
          <cell r="H58" t="str">
            <v>否</v>
          </cell>
          <cell r="I58" t="str">
            <v>未脱贫</v>
          </cell>
          <cell r="J58" t="str">
            <v>芭蕉</v>
          </cell>
          <cell r="K58">
            <v>43131</v>
          </cell>
          <cell r="L58">
            <v>43495</v>
          </cell>
          <cell r="M58">
            <v>-70</v>
          </cell>
          <cell r="N58">
            <v>365</v>
          </cell>
          <cell r="O58">
            <v>295</v>
          </cell>
        </row>
        <row r="59">
          <cell r="B59" t="str">
            <v>喻坤福</v>
          </cell>
          <cell r="C59" t="str">
            <v>612425197506104816</v>
          </cell>
          <cell r="D59">
            <v>10000</v>
          </cell>
          <cell r="E59">
            <v>555.12</v>
          </cell>
          <cell r="F59" t="str">
            <v>2018/1/31至2019/1/30</v>
          </cell>
          <cell r="G59">
            <v>43437</v>
          </cell>
          <cell r="H59" t="str">
            <v>jn</v>
          </cell>
          <cell r="I59" t="str">
            <v>未脱贫</v>
          </cell>
          <cell r="J59" t="str">
            <v>芭蕉</v>
          </cell>
          <cell r="K59">
            <v>43131</v>
          </cell>
          <cell r="L59">
            <v>43495</v>
          </cell>
          <cell r="M59">
            <v>-58</v>
          </cell>
          <cell r="N59">
            <v>365</v>
          </cell>
          <cell r="O59">
            <v>307</v>
          </cell>
        </row>
        <row r="60">
          <cell r="B60" t="str">
            <v>宋先财</v>
          </cell>
          <cell r="C60" t="str">
            <v>612425198401144816</v>
          </cell>
          <cell r="D60">
            <v>10000</v>
          </cell>
          <cell r="E60">
            <v>551.51</v>
          </cell>
          <cell r="F60" t="str">
            <v>2018/2/9至2019/2/8</v>
          </cell>
          <cell r="G60">
            <v>43444</v>
          </cell>
          <cell r="H60" t="str">
            <v>否</v>
          </cell>
          <cell r="I60" t="str">
            <v>未脱贫</v>
          </cell>
          <cell r="J60" t="str">
            <v>芭蕉</v>
          </cell>
          <cell r="K60">
            <v>43140</v>
          </cell>
          <cell r="L60">
            <v>43504</v>
          </cell>
          <cell r="M60">
            <v>-60</v>
          </cell>
          <cell r="N60">
            <v>365</v>
          </cell>
          <cell r="O60">
            <v>305</v>
          </cell>
        </row>
        <row r="61">
          <cell r="B61" t="str">
            <v>谢世财</v>
          </cell>
          <cell r="C61" t="str">
            <v>612425198408154814</v>
          </cell>
          <cell r="D61">
            <v>10000</v>
          </cell>
          <cell r="E61">
            <v>631.07</v>
          </cell>
          <cell r="F61" t="str">
            <v>2018/2/2至2019/2/1</v>
          </cell>
          <cell r="G61">
            <v>43481</v>
          </cell>
          <cell r="H61" t="str">
            <v>否</v>
          </cell>
          <cell r="I61" t="str">
            <v>非贫困户</v>
          </cell>
          <cell r="J61" t="str">
            <v>芭蕉</v>
          </cell>
          <cell r="K61">
            <v>43133</v>
          </cell>
          <cell r="L61">
            <v>43497</v>
          </cell>
          <cell r="M61">
            <v>-16</v>
          </cell>
          <cell r="N61">
            <v>365</v>
          </cell>
          <cell r="O61">
            <v>349</v>
          </cell>
        </row>
        <row r="62">
          <cell r="B62" t="str">
            <v>冉明武</v>
          </cell>
          <cell r="C62" t="str">
            <v>612425198001204816</v>
          </cell>
          <cell r="D62">
            <v>10000</v>
          </cell>
          <cell r="E62">
            <v>645.53</v>
          </cell>
          <cell r="F62" t="str">
            <v>2018/2/2至2019/2/1</v>
          </cell>
          <cell r="G62">
            <v>43489</v>
          </cell>
          <cell r="H62" t="str">
            <v>否</v>
          </cell>
          <cell r="I62" t="str">
            <v>非贫困户</v>
          </cell>
          <cell r="J62" t="str">
            <v>芭蕉</v>
          </cell>
          <cell r="K62">
            <v>43133</v>
          </cell>
          <cell r="L62">
            <v>43497</v>
          </cell>
          <cell r="M62">
            <v>-8</v>
          </cell>
          <cell r="N62">
            <v>365</v>
          </cell>
          <cell r="O62">
            <v>357</v>
          </cell>
        </row>
        <row r="63">
          <cell r="B63" t="str">
            <v>王自齐</v>
          </cell>
          <cell r="C63" t="str">
            <v>61242519580727481X</v>
          </cell>
          <cell r="D63">
            <v>10000</v>
          </cell>
          <cell r="E63">
            <v>654.58</v>
          </cell>
          <cell r="F63" t="str">
            <v>2018/2/3至2019/2/2</v>
          </cell>
          <cell r="G63">
            <v>43495</v>
          </cell>
          <cell r="H63" t="str">
            <v>否</v>
          </cell>
          <cell r="I63" t="str">
            <v>未脱贫</v>
          </cell>
          <cell r="J63" t="str">
            <v>芭蕉</v>
          </cell>
          <cell r="K63">
            <v>43134</v>
          </cell>
          <cell r="L63">
            <v>43498</v>
          </cell>
          <cell r="M63">
            <v>-3</v>
          </cell>
          <cell r="N63">
            <v>365</v>
          </cell>
          <cell r="O63">
            <v>362</v>
          </cell>
        </row>
        <row r="64">
          <cell r="B64" t="str">
            <v>宋先贵</v>
          </cell>
          <cell r="C64" t="str">
            <v>612425197608224819</v>
          </cell>
          <cell r="D64">
            <v>10000</v>
          </cell>
          <cell r="E64">
            <v>634.68</v>
          </cell>
          <cell r="F64" t="str">
            <v>2018/2/8至2019/2/7</v>
          </cell>
          <cell r="G64">
            <v>43489</v>
          </cell>
          <cell r="H64" t="str">
            <v>否</v>
          </cell>
          <cell r="I64" t="str">
            <v>非贫困户</v>
          </cell>
          <cell r="J64" t="str">
            <v>芭蕉</v>
          </cell>
          <cell r="K64">
            <v>43139</v>
          </cell>
          <cell r="L64">
            <v>43503</v>
          </cell>
          <cell r="M64">
            <v>-14</v>
          </cell>
          <cell r="N64">
            <v>365</v>
          </cell>
          <cell r="O64">
            <v>351</v>
          </cell>
        </row>
        <row r="65">
          <cell r="B65" t="str">
            <v>宋先香</v>
          </cell>
          <cell r="C65" t="str">
            <v>612425198308204829</v>
          </cell>
          <cell r="D65">
            <v>10000</v>
          </cell>
          <cell r="E65">
            <v>643.73</v>
          </cell>
          <cell r="F65" t="str">
            <v>2018/2/8至2019/2/7</v>
          </cell>
          <cell r="G65">
            <v>43494</v>
          </cell>
          <cell r="H65" t="str">
            <v>否</v>
          </cell>
          <cell r="I65" t="str">
            <v>非贫困户</v>
          </cell>
          <cell r="J65" t="str">
            <v>芭蕉</v>
          </cell>
          <cell r="K65">
            <v>43139</v>
          </cell>
          <cell r="L65">
            <v>43503</v>
          </cell>
          <cell r="M65">
            <v>-9</v>
          </cell>
          <cell r="N65">
            <v>365</v>
          </cell>
          <cell r="O65">
            <v>356</v>
          </cell>
        </row>
        <row r="66">
          <cell r="B66" t="str">
            <v>曹和平</v>
          </cell>
          <cell r="C66" t="str">
            <v>612425197512254810</v>
          </cell>
          <cell r="D66">
            <v>10000</v>
          </cell>
          <cell r="E66">
            <v>636.49</v>
          </cell>
          <cell r="F66" t="str">
            <v>2018/2/8至2019/2/7</v>
          </cell>
          <cell r="G66">
            <v>43490</v>
          </cell>
          <cell r="H66" t="str">
            <v>否</v>
          </cell>
          <cell r="I66" t="str">
            <v>非贫困户</v>
          </cell>
          <cell r="J66" t="str">
            <v>芭蕉</v>
          </cell>
          <cell r="K66">
            <v>43139</v>
          </cell>
          <cell r="L66">
            <v>43503</v>
          </cell>
          <cell r="M66">
            <v>-13</v>
          </cell>
          <cell r="N66">
            <v>365</v>
          </cell>
          <cell r="O66">
            <v>352</v>
          </cell>
        </row>
        <row r="67">
          <cell r="B67" t="str">
            <v>谢永成</v>
          </cell>
          <cell r="C67" t="str">
            <v>612425198010264730</v>
          </cell>
          <cell r="D67">
            <v>10000</v>
          </cell>
          <cell r="E67">
            <v>647.34</v>
          </cell>
          <cell r="F67" t="str">
            <v>2018/1/31至2019/1/30</v>
          </cell>
          <cell r="G67">
            <v>43488</v>
          </cell>
          <cell r="H67" t="str">
            <v>否</v>
          </cell>
          <cell r="I67" t="str">
            <v>未脱贫</v>
          </cell>
          <cell r="J67" t="str">
            <v>芭蕉</v>
          </cell>
          <cell r="K67">
            <v>43131</v>
          </cell>
          <cell r="L67">
            <v>43495</v>
          </cell>
          <cell r="M67">
            <v>-7</v>
          </cell>
          <cell r="N67">
            <v>365</v>
          </cell>
          <cell r="O67">
            <v>358</v>
          </cell>
        </row>
        <row r="68">
          <cell r="B68" t="str">
            <v>肖光德</v>
          </cell>
          <cell r="C68" t="str">
            <v>612425196211214810</v>
          </cell>
          <cell r="D68">
            <v>10000</v>
          </cell>
          <cell r="E68">
            <v>658.19</v>
          </cell>
          <cell r="F68" t="str">
            <v>2018/2/2至
2019/2/1</v>
          </cell>
          <cell r="G68">
            <v>43496</v>
          </cell>
          <cell r="H68" t="str">
            <v>否</v>
          </cell>
          <cell r="I68" t="str">
            <v>非贫困户</v>
          </cell>
          <cell r="J68" t="str">
            <v>芭蕉</v>
          </cell>
          <cell r="K68">
            <v>43133</v>
          </cell>
          <cell r="L68">
            <v>43497</v>
          </cell>
          <cell r="M68">
            <v>-1</v>
          </cell>
          <cell r="N68">
            <v>365</v>
          </cell>
          <cell r="O68">
            <v>364</v>
          </cell>
        </row>
        <row r="69">
          <cell r="B69" t="str">
            <v>王自奎</v>
          </cell>
          <cell r="C69" t="str">
            <v>612425198505074816</v>
          </cell>
          <cell r="D69">
            <v>10000</v>
          </cell>
          <cell r="E69">
            <v>658.19</v>
          </cell>
          <cell r="F69" t="str">
            <v>2018/2/3至
2019/2/2</v>
          </cell>
          <cell r="G69">
            <v>43497</v>
          </cell>
          <cell r="H69" t="str">
            <v>否</v>
          </cell>
          <cell r="I69" t="str">
            <v>未脱贫</v>
          </cell>
          <cell r="J69" t="str">
            <v>芭蕉</v>
          </cell>
          <cell r="K69">
            <v>43134</v>
          </cell>
          <cell r="L69">
            <v>43498</v>
          </cell>
          <cell r="M69">
            <v>-1</v>
          </cell>
          <cell r="N69">
            <v>365</v>
          </cell>
          <cell r="O69">
            <v>364</v>
          </cell>
        </row>
        <row r="70">
          <cell r="B70" t="str">
            <v>周伍田</v>
          </cell>
          <cell r="C70" t="str">
            <v>612425198309224813</v>
          </cell>
          <cell r="D70">
            <v>10000</v>
          </cell>
          <cell r="E70">
            <v>660</v>
          </cell>
          <cell r="F70" t="str">
            <v>2018/2/3至
2019/2/2</v>
          </cell>
          <cell r="G70">
            <v>43498</v>
          </cell>
          <cell r="H70" t="str">
            <v>否</v>
          </cell>
          <cell r="I70" t="str">
            <v>未脱贫</v>
          </cell>
          <cell r="J70" t="str">
            <v>芭蕉</v>
          </cell>
          <cell r="K70">
            <v>43134</v>
          </cell>
          <cell r="L70">
            <v>43498</v>
          </cell>
          <cell r="M70">
            <v>0</v>
          </cell>
          <cell r="N70">
            <v>365</v>
          </cell>
          <cell r="O70">
            <v>365</v>
          </cell>
        </row>
        <row r="71">
          <cell r="B71" t="str">
            <v>周世琴</v>
          </cell>
          <cell r="C71" t="str">
            <v>612425197011014819</v>
          </cell>
          <cell r="D71">
            <v>10000</v>
          </cell>
          <cell r="E71">
            <v>640.11</v>
          </cell>
          <cell r="F71" t="str">
            <v>2018/2/8至
2019/2/7</v>
          </cell>
          <cell r="G71">
            <v>43509</v>
          </cell>
          <cell r="H71" t="str">
            <v>否</v>
          </cell>
          <cell r="I71" t="str">
            <v>已脱贫</v>
          </cell>
          <cell r="J71" t="str">
            <v>芭蕉</v>
          </cell>
          <cell r="K71">
            <v>43156</v>
          </cell>
          <cell r="L71">
            <v>43520</v>
          </cell>
          <cell r="M71">
            <v>-11</v>
          </cell>
          <cell r="N71">
            <v>365</v>
          </cell>
          <cell r="O71">
            <v>354</v>
          </cell>
        </row>
        <row r="72">
          <cell r="B72" t="str">
            <v>李代斌</v>
          </cell>
          <cell r="C72" t="str">
            <v>612425197809154810</v>
          </cell>
          <cell r="D72">
            <v>10000</v>
          </cell>
          <cell r="E72">
            <v>660</v>
          </cell>
          <cell r="F72" t="str">
            <v>2018/2/9至
2019/2/8</v>
          </cell>
          <cell r="G72">
            <v>43503</v>
          </cell>
          <cell r="H72" t="str">
            <v>否</v>
          </cell>
          <cell r="I72" t="str">
            <v>已脱贫</v>
          </cell>
          <cell r="J72" t="str">
            <v>芭蕉</v>
          </cell>
          <cell r="K72">
            <v>43139</v>
          </cell>
          <cell r="L72">
            <v>43503</v>
          </cell>
          <cell r="M72">
            <v>0</v>
          </cell>
          <cell r="N72">
            <v>365</v>
          </cell>
          <cell r="O72">
            <v>365</v>
          </cell>
        </row>
        <row r="73">
          <cell r="B73" t="str">
            <v>彭帮兴</v>
          </cell>
          <cell r="C73" t="str">
            <v>612425197001104810</v>
          </cell>
          <cell r="D73">
            <v>10000</v>
          </cell>
          <cell r="E73">
            <v>660</v>
          </cell>
          <cell r="F73" t="str">
            <v>2018/2/25至
2019/2/24</v>
          </cell>
          <cell r="G73">
            <v>43504</v>
          </cell>
          <cell r="H73" t="str">
            <v>否</v>
          </cell>
          <cell r="I73" t="str">
            <v>已脱贫</v>
          </cell>
          <cell r="J73" t="str">
            <v>芭蕉</v>
          </cell>
          <cell r="K73">
            <v>43140</v>
          </cell>
          <cell r="L73">
            <v>43504</v>
          </cell>
          <cell r="M73">
            <v>0</v>
          </cell>
          <cell r="N73">
            <v>365</v>
          </cell>
          <cell r="O73">
            <v>365</v>
          </cell>
        </row>
        <row r="74">
          <cell r="B74" t="str">
            <v>张书全</v>
          </cell>
          <cell r="C74" t="str">
            <v>612425197110244812</v>
          </cell>
          <cell r="D74">
            <v>10000</v>
          </cell>
          <cell r="E74">
            <v>660</v>
          </cell>
          <cell r="F74" t="str">
            <v>2018/2/25至
2019/2/24</v>
          </cell>
          <cell r="G74">
            <v>43520</v>
          </cell>
          <cell r="H74" t="str">
            <v>否</v>
          </cell>
          <cell r="I74" t="str">
            <v>未脱贫</v>
          </cell>
          <cell r="J74" t="str">
            <v>芭蕉</v>
          </cell>
          <cell r="K74">
            <v>43156</v>
          </cell>
          <cell r="L74">
            <v>43520</v>
          </cell>
          <cell r="M74">
            <v>0</v>
          </cell>
          <cell r="N74">
            <v>365</v>
          </cell>
          <cell r="O74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zoomScaleSheetLayoutView="100" workbookViewId="0" topLeftCell="A292">
      <selection activeCell="H348" sqref="H348"/>
    </sheetView>
  </sheetViews>
  <sheetFormatPr defaultColWidth="8.8515625" defaultRowHeight="15"/>
  <cols>
    <col min="1" max="1" width="5.140625" style="1" customWidth="1"/>
    <col min="2" max="2" width="7.57421875" style="1" customWidth="1"/>
    <col min="3" max="3" width="15.7109375" style="1" customWidth="1"/>
    <col min="4" max="4" width="8.00390625" style="1" customWidth="1"/>
    <col min="5" max="5" width="9.7109375" style="1" customWidth="1"/>
    <col min="6" max="6" width="10.00390625" style="1" customWidth="1"/>
    <col min="7" max="7" width="10.140625" style="1" customWidth="1"/>
    <col min="8" max="8" width="6.421875" style="1" customWidth="1"/>
    <col min="9" max="9" width="9.28125" style="1" customWidth="1"/>
    <col min="10" max="250" width="8.8515625" style="1" customWidth="1"/>
    <col min="251" max="16384" width="8.8515625" style="2" customWidth="1"/>
  </cols>
  <sheetData>
    <row r="1" spans="1:9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/>
      <c r="C2" s="5"/>
      <c r="D2" s="4"/>
      <c r="E2" s="5"/>
      <c r="F2" s="5"/>
      <c r="G2" s="5"/>
      <c r="H2" s="4"/>
      <c r="I2" s="5"/>
    </row>
    <row r="3" spans="1:9" s="1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28.5" customHeight="1">
      <c r="A4" s="8"/>
      <c r="B4" s="8"/>
      <c r="C4" s="8"/>
      <c r="D4" s="8"/>
      <c r="E4" s="8"/>
      <c r="F4" s="7"/>
      <c r="G4" s="7"/>
      <c r="H4" s="7"/>
      <c r="I4" s="7"/>
    </row>
    <row r="5" spans="1:9" s="1" customFormat="1" ht="19.5" customHeight="1">
      <c r="A5" s="9">
        <v>1</v>
      </c>
      <c r="B5" s="9" t="s">
        <v>11</v>
      </c>
      <c r="C5" s="9" t="s">
        <v>12</v>
      </c>
      <c r="D5" s="9">
        <v>10000</v>
      </c>
      <c r="E5" s="10">
        <v>43204</v>
      </c>
      <c r="F5" s="11">
        <v>43568</v>
      </c>
      <c r="G5" s="12">
        <v>43558</v>
      </c>
      <c r="H5" s="13">
        <v>356</v>
      </c>
      <c r="I5" s="40">
        <v>641.92</v>
      </c>
    </row>
    <row r="6" spans="1:9" s="1" customFormat="1" ht="19.5" customHeight="1">
      <c r="A6" s="9">
        <v>2</v>
      </c>
      <c r="B6" s="9" t="s">
        <v>13</v>
      </c>
      <c r="C6" s="14" t="s">
        <v>14</v>
      </c>
      <c r="D6" s="9">
        <v>10000</v>
      </c>
      <c r="E6" s="15">
        <v>43286</v>
      </c>
      <c r="F6" s="15">
        <v>43650</v>
      </c>
      <c r="G6" s="15">
        <v>43584</v>
      </c>
      <c r="H6" s="9">
        <v>299</v>
      </c>
      <c r="I6" s="40">
        <v>540.66</v>
      </c>
    </row>
    <row r="7" spans="1:9" s="1" customFormat="1" ht="19.5" customHeight="1">
      <c r="A7" s="9">
        <v>3</v>
      </c>
      <c r="B7" s="9" t="s">
        <v>15</v>
      </c>
      <c r="C7" s="14" t="s">
        <v>16</v>
      </c>
      <c r="D7" s="9">
        <v>10000</v>
      </c>
      <c r="E7" s="15">
        <v>43286</v>
      </c>
      <c r="F7" s="15">
        <v>43650</v>
      </c>
      <c r="G7" s="15">
        <v>43641</v>
      </c>
      <c r="H7" s="9">
        <v>356</v>
      </c>
      <c r="I7" s="40">
        <v>643.73</v>
      </c>
    </row>
    <row r="8" spans="1:9" s="1" customFormat="1" ht="19.5" customHeight="1">
      <c r="A8" s="9">
        <v>4</v>
      </c>
      <c r="B8" s="9" t="s">
        <v>17</v>
      </c>
      <c r="C8" s="14" t="s">
        <v>18</v>
      </c>
      <c r="D8" s="9">
        <v>5000</v>
      </c>
      <c r="E8" s="15">
        <v>43286</v>
      </c>
      <c r="F8" s="15">
        <v>43650</v>
      </c>
      <c r="G8" s="15">
        <v>43645</v>
      </c>
      <c r="H8" s="9">
        <v>360</v>
      </c>
      <c r="I8" s="40">
        <v>325.48</v>
      </c>
    </row>
    <row r="9" spans="1:9" s="1" customFormat="1" ht="19.5" customHeight="1">
      <c r="A9" s="9">
        <v>5</v>
      </c>
      <c r="B9" s="9" t="s">
        <v>19</v>
      </c>
      <c r="C9" s="14" t="s">
        <v>20</v>
      </c>
      <c r="D9" s="9">
        <v>10000</v>
      </c>
      <c r="E9" s="16">
        <v>43208</v>
      </c>
      <c r="F9" s="16">
        <v>43572</v>
      </c>
      <c r="G9" s="16">
        <v>43572</v>
      </c>
      <c r="H9" s="9">
        <v>365</v>
      </c>
      <c r="I9" s="40">
        <v>660</v>
      </c>
    </row>
    <row r="10" spans="1:9" s="1" customFormat="1" ht="19.5" customHeight="1">
      <c r="A10" s="9">
        <v>6</v>
      </c>
      <c r="B10" s="9" t="s">
        <v>21</v>
      </c>
      <c r="C10" s="14" t="s">
        <v>20</v>
      </c>
      <c r="D10" s="9">
        <v>10000</v>
      </c>
      <c r="E10" s="16">
        <v>43293</v>
      </c>
      <c r="F10" s="16">
        <v>43657</v>
      </c>
      <c r="G10" s="16">
        <v>43579</v>
      </c>
      <c r="H10" s="9">
        <v>287</v>
      </c>
      <c r="I10" s="40">
        <v>518.96</v>
      </c>
    </row>
    <row r="11" spans="1:9" s="1" customFormat="1" ht="24" customHeight="1">
      <c r="A11" s="9">
        <v>7</v>
      </c>
      <c r="B11" s="9" t="s">
        <v>22</v>
      </c>
      <c r="C11" s="17" t="s">
        <v>23</v>
      </c>
      <c r="D11" s="18">
        <v>10000</v>
      </c>
      <c r="E11" s="10">
        <v>43111</v>
      </c>
      <c r="F11" s="17" t="s">
        <v>24</v>
      </c>
      <c r="G11" s="19">
        <v>43475</v>
      </c>
      <c r="H11" s="18">
        <v>365</v>
      </c>
      <c r="I11" s="40">
        <v>660</v>
      </c>
    </row>
    <row r="12" spans="1:9" s="1" customFormat="1" ht="24" customHeight="1">
      <c r="A12" s="9">
        <v>8</v>
      </c>
      <c r="B12" s="9" t="s">
        <v>25</v>
      </c>
      <c r="C12" s="9" t="s">
        <v>26</v>
      </c>
      <c r="D12" s="9">
        <v>10000</v>
      </c>
      <c r="E12" s="20">
        <v>43235</v>
      </c>
      <c r="F12" s="21">
        <v>43599</v>
      </c>
      <c r="G12" s="10">
        <v>43566</v>
      </c>
      <c r="H12" s="22">
        <v>332</v>
      </c>
      <c r="I12" s="40">
        <v>600.33</v>
      </c>
    </row>
    <row r="13" spans="1:9" s="1" customFormat="1" ht="19.5" customHeight="1">
      <c r="A13" s="9">
        <v>9</v>
      </c>
      <c r="B13" s="9" t="s">
        <v>27</v>
      </c>
      <c r="C13" s="9" t="s">
        <v>28</v>
      </c>
      <c r="D13" s="9">
        <v>10000</v>
      </c>
      <c r="E13" s="20">
        <v>43235</v>
      </c>
      <c r="F13" s="21">
        <v>43599</v>
      </c>
      <c r="G13" s="10">
        <v>43593</v>
      </c>
      <c r="H13" s="22">
        <v>359</v>
      </c>
      <c r="I13" s="40">
        <v>649.15</v>
      </c>
    </row>
    <row r="14" spans="1:9" s="1" customFormat="1" ht="19.5" customHeight="1">
      <c r="A14" s="9">
        <v>10</v>
      </c>
      <c r="B14" s="9" t="s">
        <v>29</v>
      </c>
      <c r="C14" s="9" t="s">
        <v>30</v>
      </c>
      <c r="D14" s="9">
        <v>10000</v>
      </c>
      <c r="E14" s="20">
        <v>43235</v>
      </c>
      <c r="F14" s="21">
        <v>43599</v>
      </c>
      <c r="G14" s="10">
        <v>43599</v>
      </c>
      <c r="H14" s="22">
        <v>365</v>
      </c>
      <c r="I14" s="40">
        <v>660</v>
      </c>
    </row>
    <row r="15" spans="1:9" s="1" customFormat="1" ht="19.5" customHeight="1">
      <c r="A15" s="9">
        <v>11</v>
      </c>
      <c r="B15" s="9" t="s">
        <v>31</v>
      </c>
      <c r="C15" s="9" t="s">
        <v>32</v>
      </c>
      <c r="D15" s="9">
        <v>10000</v>
      </c>
      <c r="E15" s="20">
        <v>43235</v>
      </c>
      <c r="F15" s="21">
        <v>43599</v>
      </c>
      <c r="G15" s="10">
        <v>43599</v>
      </c>
      <c r="H15" s="22">
        <v>365</v>
      </c>
      <c r="I15" s="40">
        <v>660</v>
      </c>
    </row>
    <row r="16" spans="1:9" s="1" customFormat="1" ht="19.5" customHeight="1">
      <c r="A16" s="9">
        <v>12</v>
      </c>
      <c r="B16" s="9" t="s">
        <v>33</v>
      </c>
      <c r="C16" s="9" t="s">
        <v>34</v>
      </c>
      <c r="D16" s="9">
        <v>10000</v>
      </c>
      <c r="E16" s="20">
        <v>43235</v>
      </c>
      <c r="F16" s="21">
        <v>43599</v>
      </c>
      <c r="G16" s="10">
        <v>43599</v>
      </c>
      <c r="H16" s="22">
        <v>365</v>
      </c>
      <c r="I16" s="40">
        <v>660</v>
      </c>
    </row>
    <row r="17" spans="1:9" s="1" customFormat="1" ht="19.5" customHeight="1">
      <c r="A17" s="9">
        <v>13</v>
      </c>
      <c r="B17" s="9" t="s">
        <v>35</v>
      </c>
      <c r="C17" s="9" t="s">
        <v>32</v>
      </c>
      <c r="D17" s="9">
        <v>10000</v>
      </c>
      <c r="E17" s="20">
        <v>43235</v>
      </c>
      <c r="F17" s="21">
        <v>43599</v>
      </c>
      <c r="G17" s="10">
        <v>43599</v>
      </c>
      <c r="H17" s="22">
        <v>365</v>
      </c>
      <c r="I17" s="40">
        <v>660</v>
      </c>
    </row>
    <row r="18" spans="1:9" s="1" customFormat="1" ht="19.5" customHeight="1">
      <c r="A18" s="9">
        <v>14</v>
      </c>
      <c r="B18" s="9" t="s">
        <v>36</v>
      </c>
      <c r="C18" s="9" t="s">
        <v>30</v>
      </c>
      <c r="D18" s="9">
        <v>10000</v>
      </c>
      <c r="E18" s="20">
        <v>43235</v>
      </c>
      <c r="F18" s="21">
        <v>43599</v>
      </c>
      <c r="G18" s="10">
        <v>43599</v>
      </c>
      <c r="H18" s="22">
        <v>365</v>
      </c>
      <c r="I18" s="40">
        <v>660</v>
      </c>
    </row>
    <row r="19" spans="1:9" s="1" customFormat="1" ht="19.5" customHeight="1">
      <c r="A19" s="9">
        <v>15</v>
      </c>
      <c r="B19" s="9" t="s">
        <v>37</v>
      </c>
      <c r="C19" s="9" t="s">
        <v>34</v>
      </c>
      <c r="D19" s="9">
        <v>10000</v>
      </c>
      <c r="E19" s="20">
        <v>43272</v>
      </c>
      <c r="F19" s="21">
        <v>43636</v>
      </c>
      <c r="G19" s="10">
        <v>43599</v>
      </c>
      <c r="H19" s="22">
        <v>328</v>
      </c>
      <c r="I19" s="40">
        <v>593.1</v>
      </c>
    </row>
    <row r="20" spans="1:9" s="1" customFormat="1" ht="19.5" customHeight="1">
      <c r="A20" s="9">
        <v>16</v>
      </c>
      <c r="B20" s="9" t="s">
        <v>38</v>
      </c>
      <c r="C20" s="9" t="s">
        <v>34</v>
      </c>
      <c r="D20" s="9">
        <v>10000</v>
      </c>
      <c r="E20" s="10">
        <v>43272</v>
      </c>
      <c r="F20" s="10">
        <v>43636</v>
      </c>
      <c r="G20" s="10">
        <v>43636</v>
      </c>
      <c r="H20" s="22">
        <v>365</v>
      </c>
      <c r="I20" s="40">
        <v>660</v>
      </c>
    </row>
    <row r="21" spans="1:9" s="1" customFormat="1" ht="19.5" customHeight="1">
      <c r="A21" s="9">
        <v>17</v>
      </c>
      <c r="B21" s="9" t="s">
        <v>39</v>
      </c>
      <c r="C21" s="9" t="s">
        <v>28</v>
      </c>
      <c r="D21" s="9">
        <v>10000</v>
      </c>
      <c r="E21" s="10">
        <v>43272</v>
      </c>
      <c r="F21" s="10">
        <v>43636</v>
      </c>
      <c r="G21" s="10">
        <v>43636</v>
      </c>
      <c r="H21" s="22">
        <v>365</v>
      </c>
      <c r="I21" s="40">
        <v>660</v>
      </c>
    </row>
    <row r="22" spans="1:9" s="1" customFormat="1" ht="19.5" customHeight="1">
      <c r="A22" s="9">
        <v>18</v>
      </c>
      <c r="B22" s="14" t="s">
        <v>40</v>
      </c>
      <c r="C22" s="14" t="s">
        <v>41</v>
      </c>
      <c r="D22" s="23">
        <v>10000</v>
      </c>
      <c r="E22" s="20">
        <v>43200</v>
      </c>
      <c r="F22" s="21">
        <v>43564</v>
      </c>
      <c r="G22" s="10">
        <v>43561</v>
      </c>
      <c r="H22" s="14">
        <v>362</v>
      </c>
      <c r="I22" s="40">
        <v>654.58</v>
      </c>
    </row>
    <row r="23" spans="1:9" s="1" customFormat="1" ht="19.5" customHeight="1">
      <c r="A23" s="9">
        <v>19</v>
      </c>
      <c r="B23" s="24" t="s">
        <v>42</v>
      </c>
      <c r="C23" s="14" t="s">
        <v>41</v>
      </c>
      <c r="D23" s="23">
        <v>10000</v>
      </c>
      <c r="E23" s="20">
        <v>43200</v>
      </c>
      <c r="F23" s="21">
        <v>43564</v>
      </c>
      <c r="G23" s="10">
        <v>43561</v>
      </c>
      <c r="H23" s="14">
        <v>362</v>
      </c>
      <c r="I23" s="40">
        <v>654.58</v>
      </c>
    </row>
    <row r="24" spans="1:9" s="1" customFormat="1" ht="19.5" customHeight="1">
      <c r="A24" s="9">
        <v>20</v>
      </c>
      <c r="B24" s="9" t="s">
        <v>43</v>
      </c>
      <c r="C24" s="9" t="s">
        <v>44</v>
      </c>
      <c r="D24" s="9">
        <v>8000</v>
      </c>
      <c r="E24" s="25">
        <v>43231</v>
      </c>
      <c r="F24" s="21">
        <v>43595</v>
      </c>
      <c r="G24" s="26">
        <v>43570</v>
      </c>
      <c r="H24" s="9">
        <v>340</v>
      </c>
      <c r="I24" s="40">
        <v>491.84</v>
      </c>
    </row>
    <row r="25" spans="1:9" s="1" customFormat="1" ht="19.5" customHeight="1">
      <c r="A25" s="9">
        <v>21</v>
      </c>
      <c r="B25" s="14" t="s">
        <v>45</v>
      </c>
      <c r="C25" s="9" t="s">
        <v>46</v>
      </c>
      <c r="D25" s="14">
        <v>10000</v>
      </c>
      <c r="E25" s="25">
        <v>43231</v>
      </c>
      <c r="F25" s="21">
        <v>43595</v>
      </c>
      <c r="G25" s="27">
        <v>43594</v>
      </c>
      <c r="H25" s="9">
        <v>364</v>
      </c>
      <c r="I25" s="40">
        <v>658.19</v>
      </c>
    </row>
    <row r="26" spans="1:9" s="1" customFormat="1" ht="19.5" customHeight="1">
      <c r="A26" s="9">
        <v>22</v>
      </c>
      <c r="B26" s="9" t="s">
        <v>47</v>
      </c>
      <c r="C26" s="17" t="s">
        <v>48</v>
      </c>
      <c r="D26" s="14">
        <v>5000</v>
      </c>
      <c r="E26" s="20">
        <v>43213</v>
      </c>
      <c r="F26" s="21">
        <v>43577</v>
      </c>
      <c r="G26" s="28">
        <v>43577</v>
      </c>
      <c r="H26" s="9">
        <v>365</v>
      </c>
      <c r="I26" s="40">
        <v>330</v>
      </c>
    </row>
    <row r="27" spans="1:9" s="1" customFormat="1" ht="19.5" customHeight="1">
      <c r="A27" s="9">
        <v>23</v>
      </c>
      <c r="B27" s="9" t="s">
        <v>49</v>
      </c>
      <c r="C27" s="9" t="s">
        <v>50</v>
      </c>
      <c r="D27" s="9">
        <v>10000</v>
      </c>
      <c r="E27" s="29">
        <v>43251</v>
      </c>
      <c r="F27" s="21">
        <v>43615</v>
      </c>
      <c r="G27" s="10">
        <v>43564</v>
      </c>
      <c r="H27" s="9">
        <v>314</v>
      </c>
      <c r="I27" s="40">
        <v>567.78</v>
      </c>
    </row>
    <row r="28" spans="1:9" s="1" customFormat="1" ht="19.5" customHeight="1">
      <c r="A28" s="9">
        <v>24</v>
      </c>
      <c r="B28" s="9" t="s">
        <v>51</v>
      </c>
      <c r="C28" s="9" t="s">
        <v>52</v>
      </c>
      <c r="D28" s="9">
        <v>10000</v>
      </c>
      <c r="E28" s="29">
        <v>43251</v>
      </c>
      <c r="F28" s="21">
        <v>43615</v>
      </c>
      <c r="G28" s="10">
        <v>43569</v>
      </c>
      <c r="H28" s="9">
        <v>319</v>
      </c>
      <c r="I28" s="40">
        <v>576.82</v>
      </c>
    </row>
    <row r="29" spans="1:9" s="1" customFormat="1" ht="19.5" customHeight="1">
      <c r="A29" s="9">
        <v>25</v>
      </c>
      <c r="B29" s="9" t="s">
        <v>53</v>
      </c>
      <c r="C29" s="9" t="s">
        <v>54</v>
      </c>
      <c r="D29" s="9">
        <v>10000</v>
      </c>
      <c r="E29" s="20">
        <v>43417</v>
      </c>
      <c r="F29" s="21">
        <v>43781</v>
      </c>
      <c r="G29" s="10">
        <v>43608</v>
      </c>
      <c r="H29" s="9">
        <v>192</v>
      </c>
      <c r="I29" s="40">
        <v>347.18</v>
      </c>
    </row>
    <row r="30" spans="1:9" s="1" customFormat="1" ht="19.5" customHeight="1">
      <c r="A30" s="9">
        <v>26</v>
      </c>
      <c r="B30" s="14" t="s">
        <v>55</v>
      </c>
      <c r="C30" s="9" t="s">
        <v>56</v>
      </c>
      <c r="D30" s="9">
        <v>10000</v>
      </c>
      <c r="E30" s="30">
        <v>43271</v>
      </c>
      <c r="F30" s="30">
        <v>43635</v>
      </c>
      <c r="G30" s="10">
        <v>43618</v>
      </c>
      <c r="H30" s="9">
        <v>348</v>
      </c>
      <c r="I30" s="40">
        <v>629.26</v>
      </c>
    </row>
    <row r="31" spans="1:9" s="1" customFormat="1" ht="19.5" customHeight="1">
      <c r="A31" s="9">
        <v>27</v>
      </c>
      <c r="B31" s="14" t="s">
        <v>57</v>
      </c>
      <c r="C31" s="9" t="s">
        <v>58</v>
      </c>
      <c r="D31" s="9">
        <v>10000</v>
      </c>
      <c r="E31" s="31">
        <v>43557</v>
      </c>
      <c r="F31" s="32">
        <v>43922</v>
      </c>
      <c r="G31" s="10">
        <v>43644</v>
      </c>
      <c r="H31" s="9">
        <v>88</v>
      </c>
      <c r="I31" s="40">
        <v>159.12</v>
      </c>
    </row>
    <row r="32" spans="1:9" s="1" customFormat="1" ht="19.5" customHeight="1">
      <c r="A32" s="9">
        <v>28</v>
      </c>
      <c r="B32" s="33" t="s">
        <v>59</v>
      </c>
      <c r="C32" s="34" t="s">
        <v>60</v>
      </c>
      <c r="D32" s="35">
        <v>10000</v>
      </c>
      <c r="E32" s="20">
        <v>43202</v>
      </c>
      <c r="F32" s="21">
        <v>43566</v>
      </c>
      <c r="G32" s="10">
        <v>43556</v>
      </c>
      <c r="H32" s="9">
        <v>355</v>
      </c>
      <c r="I32" s="40">
        <v>641.92</v>
      </c>
    </row>
    <row r="33" spans="1:9" s="1" customFormat="1" ht="19.5" customHeight="1">
      <c r="A33" s="9">
        <v>29</v>
      </c>
      <c r="B33" s="33" t="s">
        <v>61</v>
      </c>
      <c r="C33" s="34" t="s">
        <v>62</v>
      </c>
      <c r="D33" s="35">
        <v>10000</v>
      </c>
      <c r="E33" s="20">
        <v>43202</v>
      </c>
      <c r="F33" s="21">
        <v>43566</v>
      </c>
      <c r="G33" s="10">
        <v>43566</v>
      </c>
      <c r="H33" s="9">
        <v>365</v>
      </c>
      <c r="I33" s="40">
        <v>660</v>
      </c>
    </row>
    <row r="34" spans="1:9" s="1" customFormat="1" ht="19.5" customHeight="1">
      <c r="A34" s="9">
        <v>30</v>
      </c>
      <c r="B34" s="33" t="s">
        <v>63</v>
      </c>
      <c r="C34" s="34" t="s">
        <v>60</v>
      </c>
      <c r="D34" s="35">
        <v>10000</v>
      </c>
      <c r="E34" s="20">
        <v>43202</v>
      </c>
      <c r="F34" s="21">
        <v>43566</v>
      </c>
      <c r="G34" s="10">
        <v>43566</v>
      </c>
      <c r="H34" s="9">
        <v>365</v>
      </c>
      <c r="I34" s="40">
        <v>660</v>
      </c>
    </row>
    <row r="35" spans="1:9" s="1" customFormat="1" ht="19.5" customHeight="1">
      <c r="A35" s="9">
        <v>31</v>
      </c>
      <c r="B35" s="14" t="s">
        <v>64</v>
      </c>
      <c r="C35" s="9" t="s">
        <v>65</v>
      </c>
      <c r="D35" s="14">
        <v>10000</v>
      </c>
      <c r="E35" s="20">
        <v>43193</v>
      </c>
      <c r="F35" s="21">
        <v>43557</v>
      </c>
      <c r="G35" s="36">
        <v>43556</v>
      </c>
      <c r="H35" s="9">
        <v>364</v>
      </c>
      <c r="I35" s="40">
        <v>658.19</v>
      </c>
    </row>
    <row r="36" spans="1:9" s="1" customFormat="1" ht="19.5" customHeight="1">
      <c r="A36" s="9">
        <v>32</v>
      </c>
      <c r="B36" s="14" t="s">
        <v>66</v>
      </c>
      <c r="C36" s="9" t="s">
        <v>67</v>
      </c>
      <c r="D36" s="14">
        <v>10000</v>
      </c>
      <c r="E36" s="20">
        <v>43193</v>
      </c>
      <c r="F36" s="21">
        <v>43557</v>
      </c>
      <c r="G36" s="36">
        <v>43556</v>
      </c>
      <c r="H36" s="9">
        <v>364</v>
      </c>
      <c r="I36" s="40">
        <v>658.19</v>
      </c>
    </row>
    <row r="37" spans="1:9" s="1" customFormat="1" ht="19.5" customHeight="1">
      <c r="A37" s="9">
        <v>33</v>
      </c>
      <c r="B37" s="14" t="s">
        <v>68</v>
      </c>
      <c r="C37" s="9" t="s">
        <v>69</v>
      </c>
      <c r="D37" s="14">
        <v>10000</v>
      </c>
      <c r="E37" s="20">
        <v>43193</v>
      </c>
      <c r="F37" s="21">
        <v>43557</v>
      </c>
      <c r="G37" s="36">
        <v>43556</v>
      </c>
      <c r="H37" s="9">
        <v>364</v>
      </c>
      <c r="I37" s="40">
        <v>658.19</v>
      </c>
    </row>
    <row r="38" spans="1:9" s="1" customFormat="1" ht="19.5" customHeight="1">
      <c r="A38" s="9">
        <v>34</v>
      </c>
      <c r="B38" s="14" t="s">
        <v>70</v>
      </c>
      <c r="C38" s="9" t="s">
        <v>71</v>
      </c>
      <c r="D38" s="14">
        <v>10000</v>
      </c>
      <c r="E38" s="20">
        <v>43193</v>
      </c>
      <c r="F38" s="21">
        <v>43557</v>
      </c>
      <c r="G38" s="36">
        <v>43556</v>
      </c>
      <c r="H38" s="9">
        <v>364</v>
      </c>
      <c r="I38" s="40">
        <v>658.19</v>
      </c>
    </row>
    <row r="39" spans="1:9" s="1" customFormat="1" ht="19.5" customHeight="1">
      <c r="A39" s="9">
        <v>35</v>
      </c>
      <c r="B39" s="14" t="s">
        <v>72</v>
      </c>
      <c r="C39" s="9" t="s">
        <v>67</v>
      </c>
      <c r="D39" s="14">
        <v>5000</v>
      </c>
      <c r="E39" s="20">
        <v>43193</v>
      </c>
      <c r="F39" s="21">
        <v>43557</v>
      </c>
      <c r="G39" s="36">
        <v>43556</v>
      </c>
      <c r="H39" s="9">
        <v>364</v>
      </c>
      <c r="I39" s="40">
        <v>329.1</v>
      </c>
    </row>
    <row r="40" spans="1:9" s="1" customFormat="1" ht="19.5" customHeight="1">
      <c r="A40" s="9">
        <v>36</v>
      </c>
      <c r="B40" s="14" t="s">
        <v>73</v>
      </c>
      <c r="C40" s="9" t="s">
        <v>74</v>
      </c>
      <c r="D40" s="14">
        <v>5000</v>
      </c>
      <c r="E40" s="20">
        <v>43193</v>
      </c>
      <c r="F40" s="21">
        <v>43557</v>
      </c>
      <c r="G40" s="36">
        <v>43556</v>
      </c>
      <c r="H40" s="9">
        <v>364</v>
      </c>
      <c r="I40" s="40">
        <v>329.1</v>
      </c>
    </row>
    <row r="41" spans="1:9" s="1" customFormat="1" ht="19.5" customHeight="1">
      <c r="A41" s="9">
        <v>37</v>
      </c>
      <c r="B41" s="14" t="s">
        <v>75</v>
      </c>
      <c r="C41" s="9" t="s">
        <v>65</v>
      </c>
      <c r="D41" s="14">
        <v>10000</v>
      </c>
      <c r="E41" s="20">
        <v>43193</v>
      </c>
      <c r="F41" s="21">
        <v>43557</v>
      </c>
      <c r="G41" s="36">
        <v>43556</v>
      </c>
      <c r="H41" s="9">
        <v>364</v>
      </c>
      <c r="I41" s="40">
        <v>658.19</v>
      </c>
    </row>
    <row r="42" spans="1:9" s="1" customFormat="1" ht="19.5" customHeight="1">
      <c r="A42" s="9">
        <v>38</v>
      </c>
      <c r="B42" s="9" t="s">
        <v>76</v>
      </c>
      <c r="C42" s="9" t="s">
        <v>74</v>
      </c>
      <c r="D42" s="14">
        <v>10000</v>
      </c>
      <c r="E42" s="20">
        <v>43236</v>
      </c>
      <c r="F42" s="21">
        <v>43600</v>
      </c>
      <c r="G42" s="21">
        <v>43599</v>
      </c>
      <c r="H42" s="9">
        <v>364</v>
      </c>
      <c r="I42" s="40">
        <v>658.19</v>
      </c>
    </row>
    <row r="43" spans="1:9" s="1" customFormat="1" ht="19.5" customHeight="1">
      <c r="A43" s="9">
        <v>39</v>
      </c>
      <c r="B43" s="9" t="s">
        <v>77</v>
      </c>
      <c r="C43" s="9" t="s">
        <v>71</v>
      </c>
      <c r="D43" s="14">
        <v>10000</v>
      </c>
      <c r="E43" s="20">
        <v>43236</v>
      </c>
      <c r="F43" s="21">
        <v>43600</v>
      </c>
      <c r="G43" s="21">
        <v>43599</v>
      </c>
      <c r="H43" s="9">
        <v>364</v>
      </c>
      <c r="I43" s="40">
        <v>658.19</v>
      </c>
    </row>
    <row r="44" spans="1:9" s="1" customFormat="1" ht="19.5" customHeight="1">
      <c r="A44" s="9">
        <v>40</v>
      </c>
      <c r="B44" s="9" t="s">
        <v>78</v>
      </c>
      <c r="C44" s="9" t="s">
        <v>74</v>
      </c>
      <c r="D44" s="14">
        <v>10000</v>
      </c>
      <c r="E44" s="20">
        <v>43236</v>
      </c>
      <c r="F44" s="21">
        <v>43600</v>
      </c>
      <c r="G44" s="21">
        <v>43599</v>
      </c>
      <c r="H44" s="9">
        <v>364</v>
      </c>
      <c r="I44" s="40">
        <v>658.19</v>
      </c>
    </row>
    <row r="45" spans="1:9" s="1" customFormat="1" ht="19.5" customHeight="1">
      <c r="A45" s="9">
        <v>41</v>
      </c>
      <c r="B45" s="9" t="s">
        <v>79</v>
      </c>
      <c r="C45" s="9" t="s">
        <v>67</v>
      </c>
      <c r="D45" s="14">
        <v>10000</v>
      </c>
      <c r="E45" s="20">
        <v>43236</v>
      </c>
      <c r="F45" s="21">
        <v>43600</v>
      </c>
      <c r="G45" s="21">
        <v>43599</v>
      </c>
      <c r="H45" s="9">
        <v>364</v>
      </c>
      <c r="I45" s="40">
        <v>658.19</v>
      </c>
    </row>
    <row r="46" spans="1:9" s="1" customFormat="1" ht="19.5" customHeight="1">
      <c r="A46" s="9">
        <v>42</v>
      </c>
      <c r="B46" s="9" t="s">
        <v>80</v>
      </c>
      <c r="C46" s="9" t="s">
        <v>74</v>
      </c>
      <c r="D46" s="14">
        <v>10000</v>
      </c>
      <c r="E46" s="20">
        <v>43236</v>
      </c>
      <c r="F46" s="21">
        <v>43600</v>
      </c>
      <c r="G46" s="21">
        <v>43599</v>
      </c>
      <c r="H46" s="9">
        <v>364</v>
      </c>
      <c r="I46" s="40">
        <v>658.19</v>
      </c>
    </row>
    <row r="47" spans="1:9" s="1" customFormat="1" ht="19.5" customHeight="1">
      <c r="A47" s="9">
        <v>43</v>
      </c>
      <c r="B47" s="9" t="s">
        <v>81</v>
      </c>
      <c r="C47" s="9" t="s">
        <v>65</v>
      </c>
      <c r="D47" s="14">
        <v>10000</v>
      </c>
      <c r="E47" s="20">
        <v>43236</v>
      </c>
      <c r="F47" s="21">
        <v>43600</v>
      </c>
      <c r="G47" s="21">
        <v>43599</v>
      </c>
      <c r="H47" s="9">
        <v>364</v>
      </c>
      <c r="I47" s="40">
        <v>658.19</v>
      </c>
    </row>
    <row r="48" spans="1:9" s="1" customFormat="1" ht="19.5" customHeight="1">
      <c r="A48" s="9">
        <v>44</v>
      </c>
      <c r="B48" s="9" t="s">
        <v>82</v>
      </c>
      <c r="C48" s="9" t="s">
        <v>74</v>
      </c>
      <c r="D48" s="14">
        <v>10000</v>
      </c>
      <c r="E48" s="20">
        <v>43236</v>
      </c>
      <c r="F48" s="21">
        <v>43600</v>
      </c>
      <c r="G48" s="21">
        <v>43599</v>
      </c>
      <c r="H48" s="9">
        <v>364</v>
      </c>
      <c r="I48" s="40">
        <v>658.19</v>
      </c>
    </row>
    <row r="49" spans="1:9" s="1" customFormat="1" ht="19.5" customHeight="1">
      <c r="A49" s="9">
        <v>45</v>
      </c>
      <c r="B49" s="9" t="s">
        <v>83</v>
      </c>
      <c r="C49" s="9" t="s">
        <v>65</v>
      </c>
      <c r="D49" s="14">
        <v>10000</v>
      </c>
      <c r="E49" s="20">
        <v>43236</v>
      </c>
      <c r="F49" s="21">
        <v>43600</v>
      </c>
      <c r="G49" s="21">
        <v>43600</v>
      </c>
      <c r="H49" s="9">
        <v>365</v>
      </c>
      <c r="I49" s="40">
        <v>660</v>
      </c>
    </row>
    <row r="50" spans="1:9" s="1" customFormat="1" ht="19.5" customHeight="1">
      <c r="A50" s="9">
        <v>46</v>
      </c>
      <c r="B50" s="14" t="s">
        <v>84</v>
      </c>
      <c r="C50" s="9" t="s">
        <v>85</v>
      </c>
      <c r="D50" s="9">
        <v>10000</v>
      </c>
      <c r="E50" s="10">
        <v>43198</v>
      </c>
      <c r="F50" s="10">
        <v>43562</v>
      </c>
      <c r="G50" s="10">
        <v>43562</v>
      </c>
      <c r="H50" s="9">
        <v>365</v>
      </c>
      <c r="I50" s="40">
        <v>660</v>
      </c>
    </row>
    <row r="51" spans="1:9" s="1" customFormat="1" ht="19.5" customHeight="1">
      <c r="A51" s="9">
        <v>47</v>
      </c>
      <c r="B51" s="14" t="s">
        <v>86</v>
      </c>
      <c r="C51" s="9" t="s">
        <v>85</v>
      </c>
      <c r="D51" s="9">
        <v>10000</v>
      </c>
      <c r="E51" s="10">
        <v>43198</v>
      </c>
      <c r="F51" s="10">
        <v>43562</v>
      </c>
      <c r="G51" s="10">
        <v>43562</v>
      </c>
      <c r="H51" s="9">
        <v>365</v>
      </c>
      <c r="I51" s="40">
        <v>660</v>
      </c>
    </row>
    <row r="52" spans="1:9" s="1" customFormat="1" ht="19.5" customHeight="1">
      <c r="A52" s="9">
        <v>48</v>
      </c>
      <c r="B52" s="9" t="s">
        <v>87</v>
      </c>
      <c r="C52" s="9" t="s">
        <v>88</v>
      </c>
      <c r="D52" s="9">
        <v>10000</v>
      </c>
      <c r="E52" s="21">
        <v>43195</v>
      </c>
      <c r="F52" s="21">
        <v>43559</v>
      </c>
      <c r="G52" s="21">
        <v>43559</v>
      </c>
      <c r="H52" s="9">
        <f aca="true" t="shared" si="0" ref="H52:H95">G52-E52+1</f>
        <v>365</v>
      </c>
      <c r="I52" s="40">
        <f aca="true" t="shared" si="1" ref="I52:I95">D52*H52*1.80821918/10000</f>
        <v>660.0000007</v>
      </c>
    </row>
    <row r="53" spans="1:9" s="1" customFormat="1" ht="19.5" customHeight="1">
      <c r="A53" s="9">
        <v>49</v>
      </c>
      <c r="B53" s="9" t="s">
        <v>89</v>
      </c>
      <c r="C53" s="9" t="s">
        <v>90</v>
      </c>
      <c r="D53" s="9">
        <v>10000</v>
      </c>
      <c r="E53" s="37">
        <v>43271</v>
      </c>
      <c r="F53" s="21">
        <v>43635</v>
      </c>
      <c r="G53" s="21">
        <v>43621</v>
      </c>
      <c r="H53" s="9">
        <f t="shared" si="0"/>
        <v>351</v>
      </c>
      <c r="I53" s="40">
        <f t="shared" si="1"/>
        <v>634.68493218</v>
      </c>
    </row>
    <row r="54" spans="1:9" s="1" customFormat="1" ht="19.5" customHeight="1">
      <c r="A54" s="9">
        <v>50</v>
      </c>
      <c r="B54" s="9" t="s">
        <v>91</v>
      </c>
      <c r="C54" s="9" t="s">
        <v>92</v>
      </c>
      <c r="D54" s="9">
        <v>5000</v>
      </c>
      <c r="E54" s="37">
        <v>43267</v>
      </c>
      <c r="F54" s="21">
        <v>43631</v>
      </c>
      <c r="G54" s="21">
        <v>43626</v>
      </c>
      <c r="H54" s="9">
        <f t="shared" si="0"/>
        <v>360</v>
      </c>
      <c r="I54" s="40">
        <f t="shared" si="1"/>
        <v>325.4794524</v>
      </c>
    </row>
    <row r="55" spans="1:9" s="1" customFormat="1" ht="19.5" customHeight="1">
      <c r="A55" s="9">
        <v>51</v>
      </c>
      <c r="B55" s="9" t="s">
        <v>93</v>
      </c>
      <c r="C55" s="9" t="s">
        <v>92</v>
      </c>
      <c r="D55" s="9">
        <v>5000</v>
      </c>
      <c r="E55" s="10">
        <v>43267</v>
      </c>
      <c r="F55" s="10">
        <v>43631</v>
      </c>
      <c r="G55" s="10">
        <v>43620</v>
      </c>
      <c r="H55" s="9">
        <f t="shared" si="0"/>
        <v>354</v>
      </c>
      <c r="I55" s="40">
        <f t="shared" si="1"/>
        <v>320.05479486</v>
      </c>
    </row>
    <row r="56" spans="1:9" s="1" customFormat="1" ht="19.5" customHeight="1">
      <c r="A56" s="9">
        <v>52</v>
      </c>
      <c r="B56" s="38" t="s">
        <v>94</v>
      </c>
      <c r="C56" s="9" t="s">
        <v>90</v>
      </c>
      <c r="D56" s="9">
        <v>10000</v>
      </c>
      <c r="E56" s="10">
        <v>43267</v>
      </c>
      <c r="F56" s="10">
        <v>43631</v>
      </c>
      <c r="G56" s="10">
        <v>43628</v>
      </c>
      <c r="H56" s="9">
        <f t="shared" si="0"/>
        <v>362</v>
      </c>
      <c r="I56" s="40">
        <f t="shared" si="1"/>
        <v>654.57534316</v>
      </c>
    </row>
    <row r="57" spans="1:9" s="1" customFormat="1" ht="19.5" customHeight="1">
      <c r="A57" s="9">
        <v>53</v>
      </c>
      <c r="B57" s="9" t="s">
        <v>95</v>
      </c>
      <c r="C57" s="9" t="s">
        <v>96</v>
      </c>
      <c r="D57" s="9">
        <v>5000</v>
      </c>
      <c r="E57" s="10">
        <v>43235</v>
      </c>
      <c r="F57" s="10">
        <v>43599</v>
      </c>
      <c r="G57" s="10">
        <v>43599</v>
      </c>
      <c r="H57" s="9">
        <f t="shared" si="0"/>
        <v>365</v>
      </c>
      <c r="I57" s="40">
        <f t="shared" si="1"/>
        <v>330.00000035</v>
      </c>
    </row>
    <row r="58" spans="1:9" s="1" customFormat="1" ht="19.5" customHeight="1">
      <c r="A58" s="9">
        <v>54</v>
      </c>
      <c r="B58" s="9" t="s">
        <v>97</v>
      </c>
      <c r="C58" s="9" t="s">
        <v>98</v>
      </c>
      <c r="D58" s="9">
        <v>5000</v>
      </c>
      <c r="E58" s="37">
        <v>43445</v>
      </c>
      <c r="F58" s="37">
        <v>43809</v>
      </c>
      <c r="G58" s="37">
        <v>43617</v>
      </c>
      <c r="H58" s="9">
        <f t="shared" si="0"/>
        <v>173</v>
      </c>
      <c r="I58" s="40">
        <f t="shared" si="1"/>
        <v>156.41095907000002</v>
      </c>
    </row>
    <row r="59" spans="1:9" s="1" customFormat="1" ht="19.5" customHeight="1">
      <c r="A59" s="9">
        <v>55</v>
      </c>
      <c r="B59" s="14" t="s">
        <v>99</v>
      </c>
      <c r="C59" s="9" t="s">
        <v>100</v>
      </c>
      <c r="D59" s="9">
        <v>10000</v>
      </c>
      <c r="E59" s="37">
        <v>43206</v>
      </c>
      <c r="F59" s="21">
        <v>43570</v>
      </c>
      <c r="G59" s="39">
        <v>43570</v>
      </c>
      <c r="H59" s="9">
        <f t="shared" si="0"/>
        <v>365</v>
      </c>
      <c r="I59" s="40">
        <f t="shared" si="1"/>
        <v>660.0000007</v>
      </c>
    </row>
    <row r="60" spans="1:9" s="1" customFormat="1" ht="19.5" customHeight="1">
      <c r="A60" s="9">
        <v>56</v>
      </c>
      <c r="B60" s="14" t="s">
        <v>101</v>
      </c>
      <c r="C60" s="9" t="s">
        <v>100</v>
      </c>
      <c r="D60" s="9">
        <v>5000</v>
      </c>
      <c r="E60" s="37">
        <v>43208</v>
      </c>
      <c r="F60" s="21">
        <v>43572</v>
      </c>
      <c r="G60" s="39">
        <v>43572</v>
      </c>
      <c r="H60" s="9">
        <f t="shared" si="0"/>
        <v>365</v>
      </c>
      <c r="I60" s="40">
        <f t="shared" si="1"/>
        <v>330.00000035</v>
      </c>
    </row>
    <row r="61" spans="1:9" s="1" customFormat="1" ht="19.5" customHeight="1">
      <c r="A61" s="9">
        <v>57</v>
      </c>
      <c r="B61" s="14" t="s">
        <v>102</v>
      </c>
      <c r="C61" s="9" t="s">
        <v>103</v>
      </c>
      <c r="D61" s="9">
        <v>10000</v>
      </c>
      <c r="E61" s="37">
        <v>43270</v>
      </c>
      <c r="F61" s="21">
        <v>43634</v>
      </c>
      <c r="G61" s="39">
        <v>43585</v>
      </c>
      <c r="H61" s="9">
        <f t="shared" si="0"/>
        <v>316</v>
      </c>
      <c r="I61" s="40">
        <f t="shared" si="1"/>
        <v>571.3972608800001</v>
      </c>
    </row>
    <row r="62" spans="1:9" s="1" customFormat="1" ht="19.5" customHeight="1">
      <c r="A62" s="9">
        <v>58</v>
      </c>
      <c r="B62" s="14" t="s">
        <v>104</v>
      </c>
      <c r="C62" s="9" t="s">
        <v>105</v>
      </c>
      <c r="D62" s="9">
        <v>10000</v>
      </c>
      <c r="E62" s="37">
        <v>43270</v>
      </c>
      <c r="F62" s="21">
        <v>43634</v>
      </c>
      <c r="G62" s="39">
        <v>43585</v>
      </c>
      <c r="H62" s="9">
        <f t="shared" si="0"/>
        <v>316</v>
      </c>
      <c r="I62" s="40">
        <f t="shared" si="1"/>
        <v>571.3972608800001</v>
      </c>
    </row>
    <row r="63" spans="1:9" s="1" customFormat="1" ht="19.5" customHeight="1">
      <c r="A63" s="9">
        <v>59</v>
      </c>
      <c r="B63" s="14" t="s">
        <v>106</v>
      </c>
      <c r="C63" s="9" t="s">
        <v>105</v>
      </c>
      <c r="D63" s="9">
        <v>10000</v>
      </c>
      <c r="E63" s="37">
        <v>43270</v>
      </c>
      <c r="F63" s="21">
        <v>43634</v>
      </c>
      <c r="G63" s="39">
        <v>43585</v>
      </c>
      <c r="H63" s="9">
        <f t="shared" si="0"/>
        <v>316</v>
      </c>
      <c r="I63" s="40">
        <f t="shared" si="1"/>
        <v>571.3972608800001</v>
      </c>
    </row>
    <row r="64" spans="1:9" s="1" customFormat="1" ht="19.5" customHeight="1">
      <c r="A64" s="9">
        <v>60</v>
      </c>
      <c r="B64" s="14" t="s">
        <v>107</v>
      </c>
      <c r="C64" s="9" t="s">
        <v>108</v>
      </c>
      <c r="D64" s="9">
        <v>10000</v>
      </c>
      <c r="E64" s="37">
        <v>43270</v>
      </c>
      <c r="F64" s="21">
        <v>43634</v>
      </c>
      <c r="G64" s="39">
        <v>43590</v>
      </c>
      <c r="H64" s="9">
        <f t="shared" si="0"/>
        <v>321</v>
      </c>
      <c r="I64" s="40">
        <f t="shared" si="1"/>
        <v>580.43835678</v>
      </c>
    </row>
    <row r="65" spans="1:9" s="1" customFormat="1" ht="19.5" customHeight="1">
      <c r="A65" s="9">
        <v>61</v>
      </c>
      <c r="B65" s="9" t="s">
        <v>109</v>
      </c>
      <c r="C65" s="9" t="s">
        <v>108</v>
      </c>
      <c r="D65" s="9">
        <v>10000</v>
      </c>
      <c r="E65" s="37">
        <v>43270</v>
      </c>
      <c r="F65" s="21">
        <v>43634</v>
      </c>
      <c r="G65" s="39">
        <v>43590</v>
      </c>
      <c r="H65" s="9">
        <f t="shared" si="0"/>
        <v>321</v>
      </c>
      <c r="I65" s="40">
        <f t="shared" si="1"/>
        <v>580.43835678</v>
      </c>
    </row>
    <row r="66" spans="1:9" s="1" customFormat="1" ht="19.5" customHeight="1">
      <c r="A66" s="9">
        <v>62</v>
      </c>
      <c r="B66" s="9" t="s">
        <v>110</v>
      </c>
      <c r="C66" s="9" t="s">
        <v>108</v>
      </c>
      <c r="D66" s="9">
        <v>10000</v>
      </c>
      <c r="E66" s="37">
        <v>43270</v>
      </c>
      <c r="F66" s="39">
        <v>43634</v>
      </c>
      <c r="G66" s="39">
        <v>43590</v>
      </c>
      <c r="H66" s="9">
        <f t="shared" si="0"/>
        <v>321</v>
      </c>
      <c r="I66" s="40">
        <f t="shared" si="1"/>
        <v>580.43835678</v>
      </c>
    </row>
    <row r="67" spans="1:9" s="1" customFormat="1" ht="19.5" customHeight="1">
      <c r="A67" s="9">
        <v>63</v>
      </c>
      <c r="B67" s="9" t="s">
        <v>111</v>
      </c>
      <c r="C67" s="9" t="s">
        <v>105</v>
      </c>
      <c r="D67" s="9">
        <v>10000</v>
      </c>
      <c r="E67" s="37">
        <v>43270</v>
      </c>
      <c r="F67" s="39">
        <v>43634</v>
      </c>
      <c r="G67" s="39">
        <v>43609</v>
      </c>
      <c r="H67" s="9">
        <f t="shared" si="0"/>
        <v>340</v>
      </c>
      <c r="I67" s="40">
        <f t="shared" si="1"/>
        <v>614.7945212000001</v>
      </c>
    </row>
    <row r="68" spans="1:9" s="1" customFormat="1" ht="19.5" customHeight="1">
      <c r="A68" s="9">
        <v>64</v>
      </c>
      <c r="B68" s="9" t="s">
        <v>112</v>
      </c>
      <c r="C68" s="9" t="s">
        <v>108</v>
      </c>
      <c r="D68" s="9">
        <v>10000</v>
      </c>
      <c r="E68" s="37">
        <v>43270</v>
      </c>
      <c r="F68" s="39">
        <v>43634</v>
      </c>
      <c r="G68" s="39">
        <v>43615</v>
      </c>
      <c r="H68" s="9">
        <f t="shared" si="0"/>
        <v>346</v>
      </c>
      <c r="I68" s="40">
        <f t="shared" si="1"/>
        <v>625.6438362800001</v>
      </c>
    </row>
    <row r="69" spans="1:9" s="1" customFormat="1" ht="19.5" customHeight="1">
      <c r="A69" s="9">
        <v>65</v>
      </c>
      <c r="B69" s="41" t="s">
        <v>113</v>
      </c>
      <c r="C69" s="42" t="s">
        <v>105</v>
      </c>
      <c r="D69" s="9">
        <v>10000</v>
      </c>
      <c r="E69" s="37">
        <v>43270</v>
      </c>
      <c r="F69" s="37">
        <v>43634</v>
      </c>
      <c r="G69" s="37">
        <v>43616</v>
      </c>
      <c r="H69" s="9">
        <f t="shared" si="0"/>
        <v>347</v>
      </c>
      <c r="I69" s="40">
        <f t="shared" si="1"/>
        <v>627.45205546</v>
      </c>
    </row>
    <row r="70" spans="1:9" s="1" customFormat="1" ht="19.5" customHeight="1">
      <c r="A70" s="9">
        <v>66</v>
      </c>
      <c r="B70" s="41" t="s">
        <v>114</v>
      </c>
      <c r="C70" s="42" t="s">
        <v>108</v>
      </c>
      <c r="D70" s="9">
        <v>10000</v>
      </c>
      <c r="E70" s="37">
        <v>43270</v>
      </c>
      <c r="F70" s="37">
        <v>43634</v>
      </c>
      <c r="G70" s="37">
        <v>43623</v>
      </c>
      <c r="H70" s="9">
        <f t="shared" si="0"/>
        <v>354</v>
      </c>
      <c r="I70" s="40">
        <f t="shared" si="1"/>
        <v>640.10958972</v>
      </c>
    </row>
    <row r="71" spans="1:9" s="1" customFormat="1" ht="19.5" customHeight="1">
      <c r="A71" s="9">
        <v>67</v>
      </c>
      <c r="B71" s="41" t="s">
        <v>115</v>
      </c>
      <c r="C71" s="42" t="s">
        <v>105</v>
      </c>
      <c r="D71" s="9">
        <v>10000</v>
      </c>
      <c r="E71" s="37">
        <v>43270</v>
      </c>
      <c r="F71" s="37">
        <v>43634</v>
      </c>
      <c r="G71" s="37">
        <v>43626</v>
      </c>
      <c r="H71" s="9">
        <f t="shared" si="0"/>
        <v>357</v>
      </c>
      <c r="I71" s="40">
        <f t="shared" si="1"/>
        <v>645.53424726</v>
      </c>
    </row>
    <row r="72" spans="1:9" s="1" customFormat="1" ht="19.5" customHeight="1">
      <c r="A72" s="9">
        <v>68</v>
      </c>
      <c r="B72" s="9" t="s">
        <v>116</v>
      </c>
      <c r="C72" s="9" t="s">
        <v>108</v>
      </c>
      <c r="D72" s="9">
        <v>10000</v>
      </c>
      <c r="E72" s="43">
        <v>43336</v>
      </c>
      <c r="F72" s="44">
        <v>43700</v>
      </c>
      <c r="G72" s="44">
        <v>43626</v>
      </c>
      <c r="H72" s="9">
        <f t="shared" si="0"/>
        <v>291</v>
      </c>
      <c r="I72" s="40">
        <f t="shared" si="1"/>
        <v>526.19178138</v>
      </c>
    </row>
    <row r="73" spans="1:9" s="1" customFormat="1" ht="19.5" customHeight="1">
      <c r="A73" s="9">
        <v>69</v>
      </c>
      <c r="B73" s="9" t="s">
        <v>117</v>
      </c>
      <c r="C73" s="9" t="s">
        <v>103</v>
      </c>
      <c r="D73" s="9">
        <v>10000</v>
      </c>
      <c r="E73" s="43">
        <v>43270</v>
      </c>
      <c r="F73" s="43">
        <v>43634</v>
      </c>
      <c r="G73" s="43">
        <v>43628</v>
      </c>
      <c r="H73" s="9">
        <f t="shared" si="0"/>
        <v>359</v>
      </c>
      <c r="I73" s="40">
        <f t="shared" si="1"/>
        <v>649.15068562</v>
      </c>
    </row>
    <row r="74" spans="1:9" s="1" customFormat="1" ht="19.5" customHeight="1">
      <c r="A74" s="9">
        <v>70</v>
      </c>
      <c r="B74" s="9" t="s">
        <v>118</v>
      </c>
      <c r="C74" s="9" t="s">
        <v>105</v>
      </c>
      <c r="D74" s="9">
        <v>10000</v>
      </c>
      <c r="E74" s="43">
        <v>43270</v>
      </c>
      <c r="F74" s="43">
        <v>43634</v>
      </c>
      <c r="G74" s="43">
        <v>43632</v>
      </c>
      <c r="H74" s="9">
        <f t="shared" si="0"/>
        <v>363</v>
      </c>
      <c r="I74" s="40">
        <f t="shared" si="1"/>
        <v>656.38356234</v>
      </c>
    </row>
    <row r="75" spans="1:9" s="1" customFormat="1" ht="19.5" customHeight="1">
      <c r="A75" s="9">
        <v>71</v>
      </c>
      <c r="B75" s="14" t="s">
        <v>119</v>
      </c>
      <c r="C75" s="9" t="s">
        <v>105</v>
      </c>
      <c r="D75" s="9">
        <v>10000</v>
      </c>
      <c r="E75" s="43">
        <v>43270</v>
      </c>
      <c r="F75" s="43">
        <v>43634</v>
      </c>
      <c r="G75" s="43">
        <v>43632</v>
      </c>
      <c r="H75" s="9">
        <f t="shared" si="0"/>
        <v>363</v>
      </c>
      <c r="I75" s="40">
        <f t="shared" si="1"/>
        <v>656.38356234</v>
      </c>
    </row>
    <row r="76" spans="1:9" s="1" customFormat="1" ht="19.5" customHeight="1">
      <c r="A76" s="9">
        <v>72</v>
      </c>
      <c r="B76" s="14" t="s">
        <v>120</v>
      </c>
      <c r="C76" s="9" t="s">
        <v>108</v>
      </c>
      <c r="D76" s="9">
        <v>10000</v>
      </c>
      <c r="E76" s="43">
        <v>43270</v>
      </c>
      <c r="F76" s="43">
        <v>43634</v>
      </c>
      <c r="G76" s="43">
        <v>43631</v>
      </c>
      <c r="H76" s="9">
        <f t="shared" si="0"/>
        <v>362</v>
      </c>
      <c r="I76" s="40">
        <f t="shared" si="1"/>
        <v>654.57534316</v>
      </c>
    </row>
    <row r="77" spans="1:9" s="1" customFormat="1" ht="19.5" customHeight="1">
      <c r="A77" s="9">
        <v>73</v>
      </c>
      <c r="B77" s="45" t="s">
        <v>121</v>
      </c>
      <c r="C77" s="45" t="s">
        <v>103</v>
      </c>
      <c r="D77" s="46">
        <v>10000</v>
      </c>
      <c r="E77" s="47">
        <v>43270</v>
      </c>
      <c r="F77" s="47">
        <v>43634</v>
      </c>
      <c r="G77" s="47">
        <v>43631</v>
      </c>
      <c r="H77" s="9">
        <f t="shared" si="0"/>
        <v>362</v>
      </c>
      <c r="I77" s="40">
        <f t="shared" si="1"/>
        <v>654.57534316</v>
      </c>
    </row>
    <row r="78" spans="1:9" s="1" customFormat="1" ht="19.5" customHeight="1">
      <c r="A78" s="9">
        <v>74</v>
      </c>
      <c r="B78" s="45" t="s">
        <v>122</v>
      </c>
      <c r="C78" s="45" t="s">
        <v>105</v>
      </c>
      <c r="D78" s="46">
        <v>10000</v>
      </c>
      <c r="E78" s="47">
        <v>43270</v>
      </c>
      <c r="F78" s="47">
        <v>43634</v>
      </c>
      <c r="G78" s="47">
        <v>43632</v>
      </c>
      <c r="H78" s="9">
        <f t="shared" si="0"/>
        <v>363</v>
      </c>
      <c r="I78" s="40">
        <f t="shared" si="1"/>
        <v>656.38356234</v>
      </c>
    </row>
    <row r="79" spans="1:9" s="1" customFormat="1" ht="19.5" customHeight="1">
      <c r="A79" s="9">
        <v>75</v>
      </c>
      <c r="B79" s="45" t="s">
        <v>123</v>
      </c>
      <c r="C79" s="45" t="s">
        <v>103</v>
      </c>
      <c r="D79" s="46">
        <v>10000</v>
      </c>
      <c r="E79" s="47">
        <v>43270</v>
      </c>
      <c r="F79" s="47">
        <v>43634</v>
      </c>
      <c r="G79" s="47">
        <v>43632</v>
      </c>
      <c r="H79" s="9">
        <f t="shared" si="0"/>
        <v>363</v>
      </c>
      <c r="I79" s="40">
        <f t="shared" si="1"/>
        <v>656.38356234</v>
      </c>
    </row>
    <row r="80" spans="1:9" s="1" customFormat="1" ht="19.5" customHeight="1">
      <c r="A80" s="9">
        <v>76</v>
      </c>
      <c r="B80" s="45" t="s">
        <v>124</v>
      </c>
      <c r="C80" s="45" t="s">
        <v>105</v>
      </c>
      <c r="D80" s="46">
        <v>10000</v>
      </c>
      <c r="E80" s="47">
        <v>43270</v>
      </c>
      <c r="F80" s="47">
        <v>43634</v>
      </c>
      <c r="G80" s="47">
        <v>43632</v>
      </c>
      <c r="H80" s="9">
        <f t="shared" si="0"/>
        <v>363</v>
      </c>
      <c r="I80" s="40">
        <f t="shared" si="1"/>
        <v>656.38356234</v>
      </c>
    </row>
    <row r="81" spans="1:9" s="1" customFormat="1" ht="19.5" customHeight="1">
      <c r="A81" s="9">
        <v>77</v>
      </c>
      <c r="B81" s="45" t="s">
        <v>125</v>
      </c>
      <c r="C81" s="45" t="s">
        <v>105</v>
      </c>
      <c r="D81" s="46">
        <v>10000</v>
      </c>
      <c r="E81" s="47">
        <v>43270</v>
      </c>
      <c r="F81" s="47">
        <v>43634</v>
      </c>
      <c r="G81" s="47">
        <v>43632</v>
      </c>
      <c r="H81" s="9">
        <f t="shared" si="0"/>
        <v>363</v>
      </c>
      <c r="I81" s="40">
        <f t="shared" si="1"/>
        <v>656.38356234</v>
      </c>
    </row>
    <row r="82" spans="1:9" s="1" customFormat="1" ht="19.5" customHeight="1">
      <c r="A82" s="9">
        <v>78</v>
      </c>
      <c r="B82" s="45" t="s">
        <v>126</v>
      </c>
      <c r="C82" s="45" t="s">
        <v>103</v>
      </c>
      <c r="D82" s="46">
        <v>10000</v>
      </c>
      <c r="E82" s="47">
        <v>43270</v>
      </c>
      <c r="F82" s="47">
        <v>43634</v>
      </c>
      <c r="G82" s="47">
        <v>43632</v>
      </c>
      <c r="H82" s="9">
        <f t="shared" si="0"/>
        <v>363</v>
      </c>
      <c r="I82" s="40">
        <f t="shared" si="1"/>
        <v>656.38356234</v>
      </c>
    </row>
    <row r="83" spans="1:9" s="1" customFormat="1" ht="19.5" customHeight="1">
      <c r="A83" s="9">
        <v>79</v>
      </c>
      <c r="B83" s="9" t="s">
        <v>127</v>
      </c>
      <c r="C83" s="9" t="s">
        <v>108</v>
      </c>
      <c r="D83" s="9">
        <v>10000</v>
      </c>
      <c r="E83" s="47">
        <v>43270</v>
      </c>
      <c r="F83" s="47">
        <v>43634</v>
      </c>
      <c r="G83" s="47">
        <v>43632</v>
      </c>
      <c r="H83" s="9">
        <f t="shared" si="0"/>
        <v>363</v>
      </c>
      <c r="I83" s="40">
        <f t="shared" si="1"/>
        <v>656.38356234</v>
      </c>
    </row>
    <row r="84" spans="1:9" s="1" customFormat="1" ht="19.5" customHeight="1">
      <c r="A84" s="9">
        <v>80</v>
      </c>
      <c r="B84" s="9" t="s">
        <v>128</v>
      </c>
      <c r="C84" s="9" t="s">
        <v>108</v>
      </c>
      <c r="D84" s="9">
        <v>10000</v>
      </c>
      <c r="E84" s="47">
        <v>43270</v>
      </c>
      <c r="F84" s="47">
        <v>43634</v>
      </c>
      <c r="G84" s="47">
        <v>43632</v>
      </c>
      <c r="H84" s="9">
        <f t="shared" si="0"/>
        <v>363</v>
      </c>
      <c r="I84" s="40">
        <f t="shared" si="1"/>
        <v>656.38356234</v>
      </c>
    </row>
    <row r="85" spans="1:9" s="1" customFormat="1" ht="19.5" customHeight="1">
      <c r="A85" s="9">
        <v>81</v>
      </c>
      <c r="B85" s="9" t="s">
        <v>129</v>
      </c>
      <c r="C85" s="9" t="s">
        <v>103</v>
      </c>
      <c r="D85" s="9">
        <v>10000</v>
      </c>
      <c r="E85" s="47">
        <v>43270</v>
      </c>
      <c r="F85" s="47">
        <v>43634</v>
      </c>
      <c r="G85" s="47">
        <v>43632</v>
      </c>
      <c r="H85" s="9">
        <f t="shared" si="0"/>
        <v>363</v>
      </c>
      <c r="I85" s="40">
        <f t="shared" si="1"/>
        <v>656.38356234</v>
      </c>
    </row>
    <row r="86" spans="1:9" s="1" customFormat="1" ht="19.5" customHeight="1">
      <c r="A86" s="9">
        <v>82</v>
      </c>
      <c r="B86" s="9" t="s">
        <v>130</v>
      </c>
      <c r="C86" s="9" t="s">
        <v>108</v>
      </c>
      <c r="D86" s="9">
        <v>10000</v>
      </c>
      <c r="E86" s="47">
        <v>43386</v>
      </c>
      <c r="F86" s="47">
        <v>43750</v>
      </c>
      <c r="G86" s="47">
        <v>43635</v>
      </c>
      <c r="H86" s="9">
        <f t="shared" si="0"/>
        <v>250</v>
      </c>
      <c r="I86" s="40">
        <f t="shared" si="1"/>
        <v>452.054795</v>
      </c>
    </row>
    <row r="87" spans="1:9" s="1" customFormat="1" ht="19.5" customHeight="1">
      <c r="A87" s="9">
        <v>83</v>
      </c>
      <c r="B87" s="9" t="s">
        <v>131</v>
      </c>
      <c r="C87" s="9" t="s">
        <v>103</v>
      </c>
      <c r="D87" s="9">
        <v>10000</v>
      </c>
      <c r="E87" s="47">
        <v>43270</v>
      </c>
      <c r="F87" s="47">
        <v>43634</v>
      </c>
      <c r="G87" s="47">
        <v>43634</v>
      </c>
      <c r="H87" s="9">
        <f t="shared" si="0"/>
        <v>365</v>
      </c>
      <c r="I87" s="40">
        <f t="shared" si="1"/>
        <v>660.0000007</v>
      </c>
    </row>
    <row r="88" spans="1:9" s="1" customFormat="1" ht="19.5" customHeight="1">
      <c r="A88" s="9">
        <v>84</v>
      </c>
      <c r="B88" s="9" t="s">
        <v>132</v>
      </c>
      <c r="C88" s="9" t="s">
        <v>105</v>
      </c>
      <c r="D88" s="9">
        <v>10000</v>
      </c>
      <c r="E88" s="47">
        <v>43309</v>
      </c>
      <c r="F88" s="47">
        <v>43673</v>
      </c>
      <c r="G88" s="47">
        <v>43642</v>
      </c>
      <c r="H88" s="9">
        <f t="shared" si="0"/>
        <v>334</v>
      </c>
      <c r="I88" s="40">
        <f t="shared" si="1"/>
        <v>603.9452061200001</v>
      </c>
    </row>
    <row r="89" spans="1:9" s="1" customFormat="1" ht="19.5" customHeight="1">
      <c r="A89" s="9">
        <v>85</v>
      </c>
      <c r="B89" s="9" t="s">
        <v>133</v>
      </c>
      <c r="C89" s="9" t="s">
        <v>103</v>
      </c>
      <c r="D89" s="9">
        <v>10000</v>
      </c>
      <c r="E89" s="47">
        <v>43290</v>
      </c>
      <c r="F89" s="47">
        <v>43654</v>
      </c>
      <c r="G89" s="47">
        <v>43643</v>
      </c>
      <c r="H89" s="9">
        <f t="shared" si="0"/>
        <v>354</v>
      </c>
      <c r="I89" s="40">
        <f t="shared" si="1"/>
        <v>640.10958972</v>
      </c>
    </row>
    <row r="90" spans="1:9" s="1" customFormat="1" ht="19.5" customHeight="1">
      <c r="A90" s="9">
        <v>86</v>
      </c>
      <c r="B90" s="9" t="s">
        <v>134</v>
      </c>
      <c r="C90" s="9" t="s">
        <v>135</v>
      </c>
      <c r="D90" s="9">
        <v>5000</v>
      </c>
      <c r="E90" s="47">
        <v>43206</v>
      </c>
      <c r="F90" s="47">
        <v>43569</v>
      </c>
      <c r="G90" s="47">
        <v>43569</v>
      </c>
      <c r="H90" s="9">
        <f t="shared" si="0"/>
        <v>364</v>
      </c>
      <c r="I90" s="40">
        <f t="shared" si="1"/>
        <v>329.09589076000003</v>
      </c>
    </row>
    <row r="91" spans="1:9" s="1" customFormat="1" ht="19.5" customHeight="1">
      <c r="A91" s="9">
        <v>87</v>
      </c>
      <c r="B91" s="9" t="s">
        <v>136</v>
      </c>
      <c r="C91" s="9" t="s">
        <v>137</v>
      </c>
      <c r="D91" s="9">
        <v>7500</v>
      </c>
      <c r="E91" s="47">
        <v>43424</v>
      </c>
      <c r="F91" s="47">
        <v>43788</v>
      </c>
      <c r="G91" s="47">
        <v>43585</v>
      </c>
      <c r="H91" s="9">
        <f t="shared" si="0"/>
        <v>162</v>
      </c>
      <c r="I91" s="40">
        <f t="shared" si="1"/>
        <v>219.69863037000002</v>
      </c>
    </row>
    <row r="92" spans="1:9" s="1" customFormat="1" ht="19.5" customHeight="1">
      <c r="A92" s="9">
        <v>88</v>
      </c>
      <c r="B92" s="48" t="s">
        <v>138</v>
      </c>
      <c r="C92" s="48" t="s">
        <v>139</v>
      </c>
      <c r="D92" s="48">
        <v>2000</v>
      </c>
      <c r="E92" s="49">
        <v>43384</v>
      </c>
      <c r="F92" s="49">
        <v>43748</v>
      </c>
      <c r="G92" s="49">
        <v>43599</v>
      </c>
      <c r="H92" s="48">
        <f t="shared" si="0"/>
        <v>216</v>
      </c>
      <c r="I92" s="40">
        <f t="shared" si="1"/>
        <v>78.115068576</v>
      </c>
    </row>
    <row r="93" spans="1:9" s="1" customFormat="1" ht="19.5" customHeight="1">
      <c r="A93" s="9">
        <v>89</v>
      </c>
      <c r="B93" s="9" t="s">
        <v>140</v>
      </c>
      <c r="C93" s="9" t="s">
        <v>141</v>
      </c>
      <c r="D93" s="9">
        <v>10000</v>
      </c>
      <c r="E93" s="47">
        <v>43291</v>
      </c>
      <c r="F93" s="47">
        <v>43655</v>
      </c>
      <c r="G93" s="47">
        <v>43609</v>
      </c>
      <c r="H93" s="9">
        <f t="shared" si="0"/>
        <v>319</v>
      </c>
      <c r="I93" s="40">
        <f t="shared" si="1"/>
        <v>576.82191842</v>
      </c>
    </row>
    <row r="94" spans="1:9" s="1" customFormat="1" ht="19.5" customHeight="1">
      <c r="A94" s="9">
        <v>90</v>
      </c>
      <c r="B94" s="9" t="s">
        <v>142</v>
      </c>
      <c r="C94" s="9" t="s">
        <v>139</v>
      </c>
      <c r="D94" s="9">
        <v>10000</v>
      </c>
      <c r="E94" s="47">
        <v>43290</v>
      </c>
      <c r="F94" s="47">
        <v>43654</v>
      </c>
      <c r="G94" s="47">
        <v>43609</v>
      </c>
      <c r="H94" s="9">
        <f t="shared" si="0"/>
        <v>320</v>
      </c>
      <c r="I94" s="40">
        <f t="shared" si="1"/>
        <v>578.6301376</v>
      </c>
    </row>
    <row r="95" spans="1:9" s="1" customFormat="1" ht="19.5" customHeight="1">
      <c r="A95" s="9">
        <v>91</v>
      </c>
      <c r="B95" s="9" t="s">
        <v>143</v>
      </c>
      <c r="C95" s="9" t="s">
        <v>144</v>
      </c>
      <c r="D95" s="9">
        <v>10000</v>
      </c>
      <c r="E95" s="47">
        <v>43288</v>
      </c>
      <c r="F95" s="47">
        <v>43654</v>
      </c>
      <c r="G95" s="47">
        <v>43641</v>
      </c>
      <c r="H95" s="9">
        <f t="shared" si="0"/>
        <v>354</v>
      </c>
      <c r="I95" s="40">
        <f t="shared" si="1"/>
        <v>640.10958972</v>
      </c>
    </row>
    <row r="96" spans="1:9" s="1" customFormat="1" ht="19.5" customHeight="1">
      <c r="A96" s="9">
        <v>92</v>
      </c>
      <c r="B96" s="9" t="s">
        <v>145</v>
      </c>
      <c r="C96" s="9" t="s">
        <v>146</v>
      </c>
      <c r="D96" s="9">
        <v>10000</v>
      </c>
      <c r="E96" s="10">
        <v>43180</v>
      </c>
      <c r="F96" s="10">
        <v>43544</v>
      </c>
      <c r="G96" s="10">
        <v>43544</v>
      </c>
      <c r="H96" s="9">
        <v>365</v>
      </c>
      <c r="I96" s="40">
        <v>660</v>
      </c>
    </row>
    <row r="97" spans="1:9" s="1" customFormat="1" ht="19.5" customHeight="1">
      <c r="A97" s="9">
        <v>93</v>
      </c>
      <c r="B97" s="9" t="s">
        <v>147</v>
      </c>
      <c r="C97" s="9" t="s">
        <v>146</v>
      </c>
      <c r="D97" s="9">
        <v>10000</v>
      </c>
      <c r="E97" s="10">
        <v>43180</v>
      </c>
      <c r="F97" s="10">
        <v>43544</v>
      </c>
      <c r="G97" s="10">
        <v>43544</v>
      </c>
      <c r="H97" s="9">
        <v>365</v>
      </c>
      <c r="I97" s="40">
        <v>660</v>
      </c>
    </row>
    <row r="98" spans="1:9" s="1" customFormat="1" ht="19.5" customHeight="1">
      <c r="A98" s="9">
        <v>94</v>
      </c>
      <c r="B98" s="9" t="s">
        <v>148</v>
      </c>
      <c r="C98" s="9" t="s">
        <v>146</v>
      </c>
      <c r="D98" s="9">
        <v>5000</v>
      </c>
      <c r="E98" s="10">
        <v>43180</v>
      </c>
      <c r="F98" s="10">
        <v>43544</v>
      </c>
      <c r="G98" s="10">
        <v>43544</v>
      </c>
      <c r="H98" s="9">
        <v>365</v>
      </c>
      <c r="I98" s="40">
        <v>330</v>
      </c>
    </row>
    <row r="99" spans="1:9" s="1" customFormat="1" ht="19.5" customHeight="1">
      <c r="A99" s="9">
        <v>95</v>
      </c>
      <c r="B99" s="9" t="s">
        <v>149</v>
      </c>
      <c r="C99" s="9" t="s">
        <v>150</v>
      </c>
      <c r="D99" s="9">
        <v>10000</v>
      </c>
      <c r="E99" s="10">
        <v>43250</v>
      </c>
      <c r="F99" s="10">
        <v>43614</v>
      </c>
      <c r="G99" s="10">
        <v>43614</v>
      </c>
      <c r="H99" s="9">
        <v>365</v>
      </c>
      <c r="I99" s="40">
        <v>660</v>
      </c>
    </row>
    <row r="100" spans="1:9" s="1" customFormat="1" ht="19.5" customHeight="1">
      <c r="A100" s="9">
        <v>96</v>
      </c>
      <c r="B100" s="9" t="s">
        <v>151</v>
      </c>
      <c r="C100" s="9" t="s">
        <v>152</v>
      </c>
      <c r="D100" s="9">
        <v>10000</v>
      </c>
      <c r="E100" s="15">
        <v>43279</v>
      </c>
      <c r="F100" s="15">
        <v>43643</v>
      </c>
      <c r="G100" s="10">
        <v>43634</v>
      </c>
      <c r="H100" s="14">
        <v>356</v>
      </c>
      <c r="I100" s="40">
        <v>643.73</v>
      </c>
    </row>
    <row r="101" spans="1:9" s="1" customFormat="1" ht="19.5" customHeight="1">
      <c r="A101" s="9">
        <v>97</v>
      </c>
      <c r="B101" s="9" t="s">
        <v>153</v>
      </c>
      <c r="C101" s="9" t="s">
        <v>152</v>
      </c>
      <c r="D101" s="9">
        <v>10000</v>
      </c>
      <c r="E101" s="15">
        <v>43279</v>
      </c>
      <c r="F101" s="10">
        <v>43643</v>
      </c>
      <c r="G101" s="10">
        <v>43640</v>
      </c>
      <c r="H101" s="41">
        <v>362</v>
      </c>
      <c r="I101" s="40">
        <v>654.58</v>
      </c>
    </row>
    <row r="102" spans="1:9" s="1" customFormat="1" ht="19.5" customHeight="1">
      <c r="A102" s="9">
        <v>98</v>
      </c>
      <c r="B102" s="9" t="s">
        <v>154</v>
      </c>
      <c r="C102" s="9" t="s">
        <v>152</v>
      </c>
      <c r="D102" s="35">
        <v>10000</v>
      </c>
      <c r="E102" s="15">
        <v>43279</v>
      </c>
      <c r="F102" s="10">
        <v>43643</v>
      </c>
      <c r="G102" s="50">
        <v>43642</v>
      </c>
      <c r="H102" s="9">
        <v>364</v>
      </c>
      <c r="I102" s="40">
        <v>658.19</v>
      </c>
    </row>
    <row r="103" spans="1:9" s="1" customFormat="1" ht="19.5" customHeight="1">
      <c r="A103" s="9">
        <v>99</v>
      </c>
      <c r="B103" s="9" t="s">
        <v>155</v>
      </c>
      <c r="C103" s="9" t="s">
        <v>152</v>
      </c>
      <c r="D103" s="35">
        <v>10000</v>
      </c>
      <c r="E103" s="15">
        <v>43279</v>
      </c>
      <c r="F103" s="10">
        <v>43643</v>
      </c>
      <c r="G103" s="50">
        <v>43643</v>
      </c>
      <c r="H103" s="9">
        <v>365</v>
      </c>
      <c r="I103" s="40">
        <v>660</v>
      </c>
    </row>
    <row r="104" spans="1:9" s="1" customFormat="1" ht="19.5" customHeight="1">
      <c r="A104" s="9">
        <v>100</v>
      </c>
      <c r="B104" s="9" t="s">
        <v>156</v>
      </c>
      <c r="C104" s="9" t="s">
        <v>152</v>
      </c>
      <c r="D104" s="35">
        <v>10000</v>
      </c>
      <c r="E104" s="15">
        <v>43279</v>
      </c>
      <c r="F104" s="10">
        <v>43643</v>
      </c>
      <c r="G104" s="50">
        <v>43643</v>
      </c>
      <c r="H104" s="9">
        <v>365</v>
      </c>
      <c r="I104" s="40">
        <v>660</v>
      </c>
    </row>
    <row r="105" spans="1:9" s="1" customFormat="1" ht="19.5" customHeight="1">
      <c r="A105" s="9">
        <v>101</v>
      </c>
      <c r="B105" s="9" t="s">
        <v>157</v>
      </c>
      <c r="C105" s="9" t="s">
        <v>152</v>
      </c>
      <c r="D105" s="35">
        <v>10000</v>
      </c>
      <c r="E105" s="15">
        <v>43279</v>
      </c>
      <c r="F105" s="10">
        <v>43643</v>
      </c>
      <c r="G105" s="50">
        <v>43643</v>
      </c>
      <c r="H105" s="9">
        <v>365</v>
      </c>
      <c r="I105" s="40">
        <v>660</v>
      </c>
    </row>
    <row r="106" spans="1:9" s="1" customFormat="1" ht="19.5" customHeight="1">
      <c r="A106" s="9">
        <v>102</v>
      </c>
      <c r="B106" s="9" t="s">
        <v>158</v>
      </c>
      <c r="C106" s="9" t="s">
        <v>152</v>
      </c>
      <c r="D106" s="35">
        <v>10000</v>
      </c>
      <c r="E106" s="15">
        <v>43279</v>
      </c>
      <c r="F106" s="10">
        <v>43643</v>
      </c>
      <c r="G106" s="50">
        <v>43643</v>
      </c>
      <c r="H106" s="9">
        <v>365</v>
      </c>
      <c r="I106" s="40">
        <v>660</v>
      </c>
    </row>
    <row r="107" spans="1:9" s="1" customFormat="1" ht="19.5" customHeight="1">
      <c r="A107" s="9">
        <v>103</v>
      </c>
      <c r="B107" s="9" t="s">
        <v>159</v>
      </c>
      <c r="C107" s="9" t="s">
        <v>152</v>
      </c>
      <c r="D107" s="35">
        <v>10000</v>
      </c>
      <c r="E107" s="15">
        <v>43279</v>
      </c>
      <c r="F107" s="10">
        <v>43643</v>
      </c>
      <c r="G107" s="50">
        <v>43643</v>
      </c>
      <c r="H107" s="9">
        <v>365</v>
      </c>
      <c r="I107" s="40">
        <v>660</v>
      </c>
    </row>
    <row r="108" spans="1:9" s="1" customFormat="1" ht="19.5" customHeight="1">
      <c r="A108" s="9">
        <v>104</v>
      </c>
      <c r="B108" s="9" t="s">
        <v>160</v>
      </c>
      <c r="C108" s="9" t="s">
        <v>152</v>
      </c>
      <c r="D108" s="35">
        <v>8000</v>
      </c>
      <c r="E108" s="15">
        <v>43279</v>
      </c>
      <c r="F108" s="10">
        <v>43643</v>
      </c>
      <c r="G108" s="50">
        <v>43643</v>
      </c>
      <c r="H108" s="9">
        <v>365</v>
      </c>
      <c r="I108" s="40">
        <v>528</v>
      </c>
    </row>
    <row r="109" spans="1:9" s="1" customFormat="1" ht="19.5" customHeight="1">
      <c r="A109" s="9">
        <v>105</v>
      </c>
      <c r="B109" s="14" t="s">
        <v>161</v>
      </c>
      <c r="C109" s="51" t="s">
        <v>162</v>
      </c>
      <c r="D109" s="52">
        <v>10000</v>
      </c>
      <c r="E109" s="53">
        <v>43277</v>
      </c>
      <c r="F109" s="21">
        <v>43641</v>
      </c>
      <c r="G109" s="21">
        <v>43627</v>
      </c>
      <c r="H109" s="9">
        <v>351</v>
      </c>
      <c r="I109" s="40">
        <v>634.68</v>
      </c>
    </row>
    <row r="110" spans="1:9" s="1" customFormat="1" ht="19.5" customHeight="1">
      <c r="A110" s="9">
        <v>106</v>
      </c>
      <c r="B110" s="54" t="s">
        <v>163</v>
      </c>
      <c r="C110" s="54" t="s">
        <v>164</v>
      </c>
      <c r="D110" s="55">
        <v>10000</v>
      </c>
      <c r="E110" s="16">
        <v>43142</v>
      </c>
      <c r="F110" s="16">
        <v>43506</v>
      </c>
      <c r="G110" s="16">
        <v>43491</v>
      </c>
      <c r="H110" s="54">
        <v>350</v>
      </c>
      <c r="I110" s="40">
        <v>632.88</v>
      </c>
    </row>
    <row r="111" spans="1:9" s="1" customFormat="1" ht="19.5" customHeight="1">
      <c r="A111" s="9">
        <v>107</v>
      </c>
      <c r="B111" s="9" t="s">
        <v>165</v>
      </c>
      <c r="C111" s="54" t="s">
        <v>166</v>
      </c>
      <c r="D111" s="23">
        <v>5000</v>
      </c>
      <c r="E111" s="15">
        <v>43341</v>
      </c>
      <c r="F111" s="15">
        <v>43705</v>
      </c>
      <c r="G111" s="15">
        <v>43595</v>
      </c>
      <c r="H111" s="54">
        <v>255</v>
      </c>
      <c r="I111" s="40">
        <v>230.55</v>
      </c>
    </row>
    <row r="112" spans="1:9" s="1" customFormat="1" ht="19.5" customHeight="1">
      <c r="A112" s="9">
        <v>108</v>
      </c>
      <c r="B112" s="9" t="s">
        <v>167</v>
      </c>
      <c r="C112" s="54" t="s">
        <v>168</v>
      </c>
      <c r="D112" s="23">
        <v>10000</v>
      </c>
      <c r="E112" s="15">
        <v>43280</v>
      </c>
      <c r="F112" s="15">
        <v>43644</v>
      </c>
      <c r="G112" s="15">
        <v>43619</v>
      </c>
      <c r="H112" s="54">
        <v>340</v>
      </c>
      <c r="I112" s="40">
        <v>614.79</v>
      </c>
    </row>
    <row r="113" spans="1:9" s="1" customFormat="1" ht="19.5" customHeight="1">
      <c r="A113" s="9">
        <v>109</v>
      </c>
      <c r="B113" s="9" t="s">
        <v>169</v>
      </c>
      <c r="C113" s="54" t="s">
        <v>166</v>
      </c>
      <c r="D113" s="23">
        <v>10000</v>
      </c>
      <c r="E113" s="15">
        <v>43280</v>
      </c>
      <c r="F113" s="15">
        <v>43644</v>
      </c>
      <c r="G113" s="15">
        <v>43619</v>
      </c>
      <c r="H113" s="54">
        <v>340</v>
      </c>
      <c r="I113" s="40">
        <v>614.79</v>
      </c>
    </row>
    <row r="114" spans="1:9" s="1" customFormat="1" ht="19.5" customHeight="1">
      <c r="A114" s="9">
        <v>110</v>
      </c>
      <c r="B114" s="9" t="s">
        <v>170</v>
      </c>
      <c r="C114" s="9" t="s">
        <v>171</v>
      </c>
      <c r="D114" s="9">
        <v>10000</v>
      </c>
      <c r="E114" s="10">
        <v>43294</v>
      </c>
      <c r="F114" s="10">
        <v>43658</v>
      </c>
      <c r="G114" s="10">
        <v>43645</v>
      </c>
      <c r="H114" s="9">
        <v>352</v>
      </c>
      <c r="I114" s="40">
        <v>636.49</v>
      </c>
    </row>
    <row r="115" spans="1:9" s="1" customFormat="1" ht="19.5" customHeight="1">
      <c r="A115" s="9">
        <v>111</v>
      </c>
      <c r="B115" s="9" t="s">
        <v>172</v>
      </c>
      <c r="C115" s="9" t="s">
        <v>171</v>
      </c>
      <c r="D115" s="9">
        <v>10000</v>
      </c>
      <c r="E115" s="10">
        <v>43294</v>
      </c>
      <c r="F115" s="10">
        <v>43658</v>
      </c>
      <c r="G115" s="10">
        <v>43645</v>
      </c>
      <c r="H115" s="9">
        <v>352</v>
      </c>
      <c r="I115" s="40">
        <v>636.49</v>
      </c>
    </row>
    <row r="116" spans="1:9" s="1" customFormat="1" ht="19.5" customHeight="1">
      <c r="A116" s="9">
        <v>112</v>
      </c>
      <c r="B116" s="9" t="s">
        <v>173</v>
      </c>
      <c r="C116" s="9" t="s">
        <v>171</v>
      </c>
      <c r="D116" s="9">
        <v>10000</v>
      </c>
      <c r="E116" s="10">
        <v>43294</v>
      </c>
      <c r="F116" s="10">
        <v>43658</v>
      </c>
      <c r="G116" s="10">
        <v>43645</v>
      </c>
      <c r="H116" s="9">
        <v>352</v>
      </c>
      <c r="I116" s="40">
        <v>636.49</v>
      </c>
    </row>
    <row r="117" spans="1:9" s="1" customFormat="1" ht="19.5" customHeight="1">
      <c r="A117" s="9">
        <v>113</v>
      </c>
      <c r="B117" s="14" t="s">
        <v>174</v>
      </c>
      <c r="C117" s="56" t="s">
        <v>175</v>
      </c>
      <c r="D117" s="57">
        <v>10000</v>
      </c>
      <c r="E117" s="58">
        <v>43544</v>
      </c>
      <c r="F117" s="59">
        <v>43909</v>
      </c>
      <c r="G117" s="60">
        <v>43570</v>
      </c>
      <c r="H117" s="14">
        <f aca="true" t="shared" si="2" ref="H117:H133">G117-E117+1</f>
        <v>27</v>
      </c>
      <c r="I117" s="40">
        <v>48.82</v>
      </c>
    </row>
    <row r="118" spans="1:9" s="1" customFormat="1" ht="19.5" customHeight="1">
      <c r="A118" s="9">
        <v>114</v>
      </c>
      <c r="B118" s="14" t="s">
        <v>176</v>
      </c>
      <c r="C118" s="56" t="s">
        <v>177</v>
      </c>
      <c r="D118" s="57">
        <v>3000</v>
      </c>
      <c r="E118" s="58">
        <v>43194</v>
      </c>
      <c r="F118" s="59">
        <v>43558</v>
      </c>
      <c r="G118" s="60">
        <v>43557</v>
      </c>
      <c r="H118" s="14">
        <f t="shared" si="2"/>
        <v>364</v>
      </c>
      <c r="I118" s="40">
        <v>197.46</v>
      </c>
    </row>
    <row r="119" spans="1:9" s="1" customFormat="1" ht="19.5" customHeight="1">
      <c r="A119" s="9">
        <v>115</v>
      </c>
      <c r="B119" s="14" t="s">
        <v>178</v>
      </c>
      <c r="C119" s="56" t="s">
        <v>179</v>
      </c>
      <c r="D119" s="57">
        <v>10000</v>
      </c>
      <c r="E119" s="58">
        <v>43455</v>
      </c>
      <c r="F119" s="59">
        <v>43819</v>
      </c>
      <c r="G119" s="60">
        <v>43632</v>
      </c>
      <c r="H119" s="14">
        <f t="shared" si="2"/>
        <v>178</v>
      </c>
      <c r="I119" s="40">
        <v>321.86</v>
      </c>
    </row>
    <row r="120" spans="1:9" s="1" customFormat="1" ht="19.5" customHeight="1">
      <c r="A120" s="9">
        <v>116</v>
      </c>
      <c r="B120" s="14" t="s">
        <v>180</v>
      </c>
      <c r="C120" s="56" t="s">
        <v>181</v>
      </c>
      <c r="D120" s="57">
        <v>10000</v>
      </c>
      <c r="E120" s="60">
        <v>43272</v>
      </c>
      <c r="F120" s="61">
        <f aca="true" t="shared" si="3" ref="F120:F131">E120+364</f>
        <v>43636</v>
      </c>
      <c r="G120" s="62">
        <v>43613</v>
      </c>
      <c r="H120" s="14">
        <f t="shared" si="2"/>
        <v>342</v>
      </c>
      <c r="I120" s="40">
        <v>618.41</v>
      </c>
    </row>
    <row r="121" spans="1:9" s="1" customFormat="1" ht="19.5" customHeight="1">
      <c r="A121" s="9">
        <v>117</v>
      </c>
      <c r="B121" s="14" t="s">
        <v>182</v>
      </c>
      <c r="C121" s="56" t="s">
        <v>181</v>
      </c>
      <c r="D121" s="57">
        <v>10000</v>
      </c>
      <c r="E121" s="60">
        <v>43272</v>
      </c>
      <c r="F121" s="61">
        <f t="shared" si="3"/>
        <v>43636</v>
      </c>
      <c r="G121" s="62">
        <v>43628</v>
      </c>
      <c r="H121" s="14">
        <f t="shared" si="2"/>
        <v>357</v>
      </c>
      <c r="I121" s="40">
        <v>645.53</v>
      </c>
    </row>
    <row r="122" spans="1:9" s="1" customFormat="1" ht="19.5" customHeight="1">
      <c r="A122" s="9">
        <v>118</v>
      </c>
      <c r="B122" s="14" t="s">
        <v>183</v>
      </c>
      <c r="C122" s="56" t="s">
        <v>184</v>
      </c>
      <c r="D122" s="57">
        <v>10000</v>
      </c>
      <c r="E122" s="60">
        <v>43272</v>
      </c>
      <c r="F122" s="61">
        <f t="shared" si="3"/>
        <v>43636</v>
      </c>
      <c r="G122" s="62">
        <v>43636</v>
      </c>
      <c r="H122" s="14">
        <f t="shared" si="2"/>
        <v>365</v>
      </c>
      <c r="I122" s="40">
        <v>660</v>
      </c>
    </row>
    <row r="123" spans="1:9" s="1" customFormat="1" ht="19.5" customHeight="1">
      <c r="A123" s="9">
        <v>119</v>
      </c>
      <c r="B123" s="14" t="s">
        <v>185</v>
      </c>
      <c r="C123" s="56" t="s">
        <v>186</v>
      </c>
      <c r="D123" s="57">
        <v>10000</v>
      </c>
      <c r="E123" s="60">
        <v>43272</v>
      </c>
      <c r="F123" s="61">
        <f t="shared" si="3"/>
        <v>43636</v>
      </c>
      <c r="G123" s="62">
        <v>43628</v>
      </c>
      <c r="H123" s="14">
        <f t="shared" si="2"/>
        <v>357</v>
      </c>
      <c r="I123" s="40">
        <v>645.53</v>
      </c>
    </row>
    <row r="124" spans="1:9" s="1" customFormat="1" ht="19.5" customHeight="1">
      <c r="A124" s="9">
        <v>120</v>
      </c>
      <c r="B124" s="14" t="s">
        <v>187</v>
      </c>
      <c r="C124" s="56" t="s">
        <v>181</v>
      </c>
      <c r="D124" s="57">
        <v>10000</v>
      </c>
      <c r="E124" s="60">
        <v>43272</v>
      </c>
      <c r="F124" s="61">
        <f t="shared" si="3"/>
        <v>43636</v>
      </c>
      <c r="G124" s="62">
        <v>43636</v>
      </c>
      <c r="H124" s="14">
        <f t="shared" si="2"/>
        <v>365</v>
      </c>
      <c r="I124" s="40">
        <v>660</v>
      </c>
    </row>
    <row r="125" spans="1:9" s="1" customFormat="1" ht="19.5" customHeight="1">
      <c r="A125" s="9">
        <v>121</v>
      </c>
      <c r="B125" s="14" t="s">
        <v>188</v>
      </c>
      <c r="C125" s="56" t="s">
        <v>189</v>
      </c>
      <c r="D125" s="57">
        <v>10000</v>
      </c>
      <c r="E125" s="60">
        <v>43340</v>
      </c>
      <c r="F125" s="63">
        <f t="shared" si="3"/>
        <v>43704</v>
      </c>
      <c r="G125" s="63">
        <v>43635</v>
      </c>
      <c r="H125" s="14">
        <f t="shared" si="2"/>
        <v>296</v>
      </c>
      <c r="I125" s="40">
        <v>535.23</v>
      </c>
    </row>
    <row r="126" spans="1:9" s="1" customFormat="1" ht="19.5" customHeight="1">
      <c r="A126" s="9">
        <v>122</v>
      </c>
      <c r="B126" s="14" t="s">
        <v>190</v>
      </c>
      <c r="C126" s="14" t="s">
        <v>191</v>
      </c>
      <c r="D126" s="57">
        <v>10000</v>
      </c>
      <c r="E126" s="64">
        <v>43235</v>
      </c>
      <c r="F126" s="63">
        <f t="shared" si="3"/>
        <v>43599</v>
      </c>
      <c r="G126" s="63">
        <v>43599</v>
      </c>
      <c r="H126" s="14">
        <f t="shared" si="2"/>
        <v>365</v>
      </c>
      <c r="I126" s="40">
        <v>660</v>
      </c>
    </row>
    <row r="127" spans="1:9" s="1" customFormat="1" ht="19.5" customHeight="1">
      <c r="A127" s="9">
        <v>123</v>
      </c>
      <c r="B127" s="14" t="s">
        <v>192</v>
      </c>
      <c r="C127" s="14" t="s">
        <v>193</v>
      </c>
      <c r="D127" s="57">
        <v>10000</v>
      </c>
      <c r="E127" s="60">
        <v>43206</v>
      </c>
      <c r="F127" s="65">
        <f t="shared" si="3"/>
        <v>43570</v>
      </c>
      <c r="G127" s="65">
        <v>43570</v>
      </c>
      <c r="H127" s="14">
        <f t="shared" si="2"/>
        <v>365</v>
      </c>
      <c r="I127" s="40">
        <v>660</v>
      </c>
    </row>
    <row r="128" spans="1:9" s="1" customFormat="1" ht="19.5" customHeight="1">
      <c r="A128" s="9">
        <v>124</v>
      </c>
      <c r="B128" s="14" t="s">
        <v>194</v>
      </c>
      <c r="C128" s="14" t="s">
        <v>195</v>
      </c>
      <c r="D128" s="57">
        <v>10000</v>
      </c>
      <c r="E128" s="60">
        <v>43206</v>
      </c>
      <c r="F128" s="65">
        <f t="shared" si="3"/>
        <v>43570</v>
      </c>
      <c r="G128" s="65">
        <v>43570</v>
      </c>
      <c r="H128" s="14">
        <f t="shared" si="2"/>
        <v>365</v>
      </c>
      <c r="I128" s="40">
        <v>660</v>
      </c>
    </row>
    <row r="129" spans="1:9" s="1" customFormat="1" ht="19.5" customHeight="1">
      <c r="A129" s="9">
        <v>125</v>
      </c>
      <c r="B129" s="14" t="s">
        <v>196</v>
      </c>
      <c r="C129" s="14" t="s">
        <v>197</v>
      </c>
      <c r="D129" s="57">
        <v>10000</v>
      </c>
      <c r="E129" s="60">
        <v>43206</v>
      </c>
      <c r="F129" s="65">
        <f t="shared" si="3"/>
        <v>43570</v>
      </c>
      <c r="G129" s="65">
        <v>43570</v>
      </c>
      <c r="H129" s="14">
        <f t="shared" si="2"/>
        <v>365</v>
      </c>
      <c r="I129" s="40">
        <v>660</v>
      </c>
    </row>
    <row r="130" spans="1:9" s="1" customFormat="1" ht="19.5" customHeight="1">
      <c r="A130" s="9">
        <v>126</v>
      </c>
      <c r="B130" s="14" t="s">
        <v>198</v>
      </c>
      <c r="C130" s="14" t="s">
        <v>197</v>
      </c>
      <c r="D130" s="57">
        <v>10000</v>
      </c>
      <c r="E130" s="60">
        <v>43222</v>
      </c>
      <c r="F130" s="65">
        <f t="shared" si="3"/>
        <v>43586</v>
      </c>
      <c r="G130" s="65">
        <v>43581</v>
      </c>
      <c r="H130" s="14">
        <f t="shared" si="2"/>
        <v>360</v>
      </c>
      <c r="I130" s="40">
        <v>650.96</v>
      </c>
    </row>
    <row r="131" spans="1:9" s="1" customFormat="1" ht="19.5" customHeight="1">
      <c r="A131" s="9">
        <v>127</v>
      </c>
      <c r="B131" s="14" t="s">
        <v>199</v>
      </c>
      <c r="C131" s="14" t="s">
        <v>193</v>
      </c>
      <c r="D131" s="57">
        <v>10000</v>
      </c>
      <c r="E131" s="60">
        <v>43222</v>
      </c>
      <c r="F131" s="65">
        <f t="shared" si="3"/>
        <v>43586</v>
      </c>
      <c r="G131" s="65">
        <v>43586</v>
      </c>
      <c r="H131" s="14">
        <f t="shared" si="2"/>
        <v>365</v>
      </c>
      <c r="I131" s="40">
        <v>660</v>
      </c>
    </row>
    <row r="132" spans="1:9" s="1" customFormat="1" ht="19.5" customHeight="1">
      <c r="A132" s="9">
        <v>128</v>
      </c>
      <c r="B132" s="14" t="s">
        <v>200</v>
      </c>
      <c r="C132" s="14" t="s">
        <v>197</v>
      </c>
      <c r="D132" s="57">
        <v>10000</v>
      </c>
      <c r="E132" s="60">
        <v>43227</v>
      </c>
      <c r="F132" s="65">
        <v>43591</v>
      </c>
      <c r="G132" s="65">
        <v>43581</v>
      </c>
      <c r="H132" s="14">
        <f t="shared" si="2"/>
        <v>355</v>
      </c>
      <c r="I132" s="40">
        <v>641.92</v>
      </c>
    </row>
    <row r="133" spans="1:9" s="1" customFormat="1" ht="19.5" customHeight="1">
      <c r="A133" s="9">
        <v>129</v>
      </c>
      <c r="B133" s="14" t="s">
        <v>201</v>
      </c>
      <c r="C133" s="14" t="s">
        <v>202</v>
      </c>
      <c r="D133" s="57">
        <v>10000</v>
      </c>
      <c r="E133" s="60">
        <v>43244</v>
      </c>
      <c r="F133" s="65">
        <f>E133+364</f>
        <v>43608</v>
      </c>
      <c r="G133" s="65">
        <v>43601</v>
      </c>
      <c r="H133" s="14">
        <f t="shared" si="2"/>
        <v>358</v>
      </c>
      <c r="I133" s="40">
        <v>647.34</v>
      </c>
    </row>
    <row r="134" spans="1:9" s="1" customFormat="1" ht="19.5" customHeight="1">
      <c r="A134" s="9">
        <v>130</v>
      </c>
      <c r="B134" s="9" t="s">
        <v>203</v>
      </c>
      <c r="C134" s="14" t="s">
        <v>204</v>
      </c>
      <c r="D134" s="66">
        <v>10000</v>
      </c>
      <c r="E134" s="21">
        <v>43171</v>
      </c>
      <c r="F134" s="67">
        <v>43535</v>
      </c>
      <c r="G134" s="21">
        <v>43519</v>
      </c>
      <c r="H134" s="68">
        <v>349</v>
      </c>
      <c r="I134" s="40">
        <v>631.07</v>
      </c>
    </row>
    <row r="135" spans="1:9" s="1" customFormat="1" ht="19.5" customHeight="1">
      <c r="A135" s="9">
        <v>131</v>
      </c>
      <c r="B135" s="9" t="s">
        <v>205</v>
      </c>
      <c r="C135" s="14" t="s">
        <v>204</v>
      </c>
      <c r="D135" s="66">
        <v>10000</v>
      </c>
      <c r="E135" s="10">
        <v>43165</v>
      </c>
      <c r="F135" s="67">
        <v>43529</v>
      </c>
      <c r="G135" s="21">
        <v>43529</v>
      </c>
      <c r="H135" s="68">
        <v>365</v>
      </c>
      <c r="I135" s="40">
        <v>660</v>
      </c>
    </row>
    <row r="136" spans="1:9" s="1" customFormat="1" ht="19.5" customHeight="1">
      <c r="A136" s="9">
        <v>132</v>
      </c>
      <c r="B136" s="9" t="s">
        <v>206</v>
      </c>
      <c r="C136" s="14" t="s">
        <v>204</v>
      </c>
      <c r="D136" s="66">
        <v>10000</v>
      </c>
      <c r="E136" s="10">
        <v>43171</v>
      </c>
      <c r="F136" s="67">
        <v>43535</v>
      </c>
      <c r="G136" s="21">
        <v>43529</v>
      </c>
      <c r="H136" s="68">
        <v>359</v>
      </c>
      <c r="I136" s="40">
        <v>649.15</v>
      </c>
    </row>
    <row r="137" spans="1:9" s="1" customFormat="1" ht="19.5" customHeight="1">
      <c r="A137" s="9">
        <v>133</v>
      </c>
      <c r="B137" s="69" t="s">
        <v>207</v>
      </c>
      <c r="C137" s="54" t="s">
        <v>208</v>
      </c>
      <c r="D137" s="66">
        <v>10000</v>
      </c>
      <c r="E137" s="67">
        <v>43258</v>
      </c>
      <c r="F137" s="67">
        <v>43622</v>
      </c>
      <c r="G137" s="67">
        <v>43622</v>
      </c>
      <c r="H137" s="68">
        <v>365</v>
      </c>
      <c r="I137" s="40">
        <v>660</v>
      </c>
    </row>
    <row r="138" spans="1:9" s="1" customFormat="1" ht="19.5" customHeight="1">
      <c r="A138" s="9">
        <v>134</v>
      </c>
      <c r="B138" s="69" t="s">
        <v>209</v>
      </c>
      <c r="C138" s="54" t="s">
        <v>208</v>
      </c>
      <c r="D138" s="66">
        <v>10000</v>
      </c>
      <c r="E138" s="67">
        <v>43258</v>
      </c>
      <c r="F138" s="67">
        <v>43622</v>
      </c>
      <c r="G138" s="67">
        <v>43621</v>
      </c>
      <c r="H138" s="68">
        <v>364</v>
      </c>
      <c r="I138" s="40">
        <v>658.19</v>
      </c>
    </row>
    <row r="139" spans="1:9" s="1" customFormat="1" ht="19.5" customHeight="1">
      <c r="A139" s="9">
        <v>135</v>
      </c>
      <c r="B139" s="69" t="s">
        <v>210</v>
      </c>
      <c r="C139" s="54" t="s">
        <v>208</v>
      </c>
      <c r="D139" s="66">
        <v>10000</v>
      </c>
      <c r="E139" s="67">
        <v>43258</v>
      </c>
      <c r="F139" s="67">
        <v>43622</v>
      </c>
      <c r="G139" s="67">
        <v>43621</v>
      </c>
      <c r="H139" s="68">
        <v>364</v>
      </c>
      <c r="I139" s="40">
        <v>658.19</v>
      </c>
    </row>
    <row r="140" spans="1:9" s="1" customFormat="1" ht="19.5" customHeight="1">
      <c r="A140" s="9">
        <v>136</v>
      </c>
      <c r="B140" s="70" t="s">
        <v>211</v>
      </c>
      <c r="C140" s="18" t="s">
        <v>212</v>
      </c>
      <c r="D140" s="70">
        <v>5000</v>
      </c>
      <c r="E140" s="71">
        <v>43198</v>
      </c>
      <c r="F140" s="71">
        <v>43562</v>
      </c>
      <c r="G140" s="72">
        <v>43561</v>
      </c>
      <c r="H140" s="73">
        <v>364</v>
      </c>
      <c r="I140" s="40">
        <v>329.09589076</v>
      </c>
    </row>
    <row r="141" spans="1:9" s="1" customFormat="1" ht="19.5" customHeight="1">
      <c r="A141" s="9">
        <v>137</v>
      </c>
      <c r="B141" s="70" t="s">
        <v>213</v>
      </c>
      <c r="C141" s="18" t="s">
        <v>214</v>
      </c>
      <c r="D141" s="70">
        <v>5000</v>
      </c>
      <c r="E141" s="71">
        <v>43207</v>
      </c>
      <c r="F141" s="71">
        <v>43571</v>
      </c>
      <c r="G141" s="72">
        <v>43571</v>
      </c>
      <c r="H141" s="73">
        <v>365</v>
      </c>
      <c r="I141" s="40">
        <v>330.00000035</v>
      </c>
    </row>
    <row r="142" spans="1:9" s="1" customFormat="1" ht="19.5" customHeight="1">
      <c r="A142" s="9">
        <v>138</v>
      </c>
      <c r="B142" s="14" t="s">
        <v>215</v>
      </c>
      <c r="C142" s="14" t="s">
        <v>216</v>
      </c>
      <c r="D142" s="14">
        <v>10000</v>
      </c>
      <c r="E142" s="51" t="s">
        <v>217</v>
      </c>
      <c r="F142" s="15">
        <v>43619</v>
      </c>
      <c r="G142" s="51" t="s">
        <v>217</v>
      </c>
      <c r="H142" s="14">
        <v>365</v>
      </c>
      <c r="I142" s="40">
        <v>660</v>
      </c>
    </row>
    <row r="143" spans="1:9" s="1" customFormat="1" ht="19.5" customHeight="1">
      <c r="A143" s="9">
        <v>139</v>
      </c>
      <c r="B143" s="74" t="s">
        <v>218</v>
      </c>
      <c r="C143" s="14" t="s">
        <v>219</v>
      </c>
      <c r="D143" s="14">
        <v>20000</v>
      </c>
      <c r="E143" s="51" t="s">
        <v>220</v>
      </c>
      <c r="F143" s="15">
        <v>43601</v>
      </c>
      <c r="G143" s="51" t="s">
        <v>220</v>
      </c>
      <c r="H143" s="14">
        <v>365</v>
      </c>
      <c r="I143" s="40">
        <v>1320</v>
      </c>
    </row>
    <row r="144" spans="1:9" s="1" customFormat="1" ht="19.5" customHeight="1">
      <c r="A144" s="9">
        <v>140</v>
      </c>
      <c r="B144" s="74" t="s">
        <v>221</v>
      </c>
      <c r="C144" s="14" t="s">
        <v>219</v>
      </c>
      <c r="D144" s="14">
        <v>20000</v>
      </c>
      <c r="E144" s="51" t="s">
        <v>220</v>
      </c>
      <c r="F144" s="15">
        <v>43601</v>
      </c>
      <c r="G144" s="51" t="s">
        <v>220</v>
      </c>
      <c r="H144" s="14">
        <v>365</v>
      </c>
      <c r="I144" s="40">
        <v>1320</v>
      </c>
    </row>
    <row r="145" spans="1:9" s="1" customFormat="1" ht="19.5" customHeight="1">
      <c r="A145" s="9">
        <v>141</v>
      </c>
      <c r="B145" s="74" t="s">
        <v>222</v>
      </c>
      <c r="C145" s="14" t="s">
        <v>223</v>
      </c>
      <c r="D145" s="14">
        <v>20000</v>
      </c>
      <c r="E145" s="51" t="s">
        <v>220</v>
      </c>
      <c r="F145" s="15">
        <v>43601</v>
      </c>
      <c r="G145" s="51" t="s">
        <v>220</v>
      </c>
      <c r="H145" s="14">
        <v>365</v>
      </c>
      <c r="I145" s="40">
        <v>1320</v>
      </c>
    </row>
    <row r="146" spans="1:9" s="1" customFormat="1" ht="19.5" customHeight="1">
      <c r="A146" s="9">
        <v>142</v>
      </c>
      <c r="B146" s="74" t="s">
        <v>224</v>
      </c>
      <c r="C146" s="14" t="s">
        <v>219</v>
      </c>
      <c r="D146" s="14">
        <v>20000</v>
      </c>
      <c r="E146" s="51" t="s">
        <v>220</v>
      </c>
      <c r="F146" s="15">
        <v>43601</v>
      </c>
      <c r="G146" s="51" t="s">
        <v>220</v>
      </c>
      <c r="H146" s="14">
        <v>365</v>
      </c>
      <c r="I146" s="40">
        <v>1320</v>
      </c>
    </row>
    <row r="147" spans="1:9" s="1" customFormat="1" ht="19.5" customHeight="1">
      <c r="A147" s="9">
        <v>143</v>
      </c>
      <c r="B147" s="74" t="s">
        <v>225</v>
      </c>
      <c r="C147" s="14" t="s">
        <v>219</v>
      </c>
      <c r="D147" s="14">
        <v>20000</v>
      </c>
      <c r="E147" s="51" t="s">
        <v>220</v>
      </c>
      <c r="F147" s="15">
        <v>43601</v>
      </c>
      <c r="G147" s="51" t="s">
        <v>220</v>
      </c>
      <c r="H147" s="14">
        <v>365</v>
      </c>
      <c r="I147" s="40">
        <v>1320</v>
      </c>
    </row>
    <row r="148" spans="1:9" s="1" customFormat="1" ht="19.5" customHeight="1">
      <c r="A148" s="9">
        <v>144</v>
      </c>
      <c r="B148" s="14" t="s">
        <v>226</v>
      </c>
      <c r="C148" s="51" t="s">
        <v>227</v>
      </c>
      <c r="D148" s="14">
        <v>9000</v>
      </c>
      <c r="E148" s="28">
        <v>43277</v>
      </c>
      <c r="F148" s="15">
        <v>43641</v>
      </c>
      <c r="G148" s="28">
        <v>43277</v>
      </c>
      <c r="H148" s="14">
        <v>361</v>
      </c>
      <c r="I148" s="40">
        <v>587.49</v>
      </c>
    </row>
    <row r="149" spans="1:9" s="1" customFormat="1" ht="19.5" customHeight="1">
      <c r="A149" s="9">
        <v>145</v>
      </c>
      <c r="B149" s="14" t="s">
        <v>228</v>
      </c>
      <c r="C149" s="51" t="s">
        <v>227</v>
      </c>
      <c r="D149" s="14">
        <v>5000</v>
      </c>
      <c r="E149" s="28">
        <v>43277</v>
      </c>
      <c r="F149" s="15">
        <v>43641</v>
      </c>
      <c r="G149" s="28">
        <v>43277</v>
      </c>
      <c r="H149" s="14">
        <v>355</v>
      </c>
      <c r="I149" s="40">
        <v>320.96</v>
      </c>
    </row>
    <row r="150" spans="1:9" s="1" customFormat="1" ht="19.5" customHeight="1">
      <c r="A150" s="9">
        <v>146</v>
      </c>
      <c r="B150" s="14" t="s">
        <v>229</v>
      </c>
      <c r="C150" s="51" t="s">
        <v>230</v>
      </c>
      <c r="D150" s="14">
        <v>9000</v>
      </c>
      <c r="E150" s="28">
        <v>43277</v>
      </c>
      <c r="F150" s="15">
        <v>43641</v>
      </c>
      <c r="G150" s="28">
        <v>43277</v>
      </c>
      <c r="H150" s="14">
        <v>361</v>
      </c>
      <c r="I150" s="40">
        <v>587.49</v>
      </c>
    </row>
    <row r="151" spans="1:9" s="1" customFormat="1" ht="19.5" customHeight="1">
      <c r="A151" s="9">
        <v>147</v>
      </c>
      <c r="B151" s="14" t="s">
        <v>231</v>
      </c>
      <c r="C151" s="54" t="s">
        <v>232</v>
      </c>
      <c r="D151" s="9">
        <v>10000</v>
      </c>
      <c r="E151" s="51" t="s">
        <v>233</v>
      </c>
      <c r="F151" s="75" t="s">
        <v>234</v>
      </c>
      <c r="G151" s="10">
        <v>43656</v>
      </c>
      <c r="H151" s="9">
        <v>358</v>
      </c>
      <c r="I151" s="40">
        <v>647.34</v>
      </c>
    </row>
    <row r="152" spans="1:9" s="1" customFormat="1" ht="19.5" customHeight="1">
      <c r="A152" s="9">
        <v>148</v>
      </c>
      <c r="B152" s="14" t="s">
        <v>235</v>
      </c>
      <c r="C152" s="14" t="s">
        <v>236</v>
      </c>
      <c r="D152" s="14">
        <v>10000</v>
      </c>
      <c r="E152" s="15">
        <v>43200</v>
      </c>
      <c r="F152" s="15">
        <v>43564</v>
      </c>
      <c r="G152" s="15">
        <v>43564</v>
      </c>
      <c r="H152" s="14">
        <v>365</v>
      </c>
      <c r="I152" s="40">
        <v>660</v>
      </c>
    </row>
    <row r="153" spans="1:9" s="1" customFormat="1" ht="19.5" customHeight="1">
      <c r="A153" s="9">
        <v>149</v>
      </c>
      <c r="B153" s="14" t="s">
        <v>237</v>
      </c>
      <c r="C153" s="14" t="s">
        <v>236</v>
      </c>
      <c r="D153" s="14">
        <v>10000</v>
      </c>
      <c r="E153" s="15">
        <v>43201</v>
      </c>
      <c r="F153" s="15">
        <v>43565</v>
      </c>
      <c r="G153" s="15">
        <v>43565</v>
      </c>
      <c r="H153" s="14">
        <v>365</v>
      </c>
      <c r="I153" s="40">
        <v>660</v>
      </c>
    </row>
    <row r="154" spans="1:9" s="1" customFormat="1" ht="19.5" customHeight="1">
      <c r="A154" s="9">
        <v>150</v>
      </c>
      <c r="B154" s="14" t="s">
        <v>238</v>
      </c>
      <c r="C154" s="14" t="s">
        <v>236</v>
      </c>
      <c r="D154" s="14">
        <v>10000</v>
      </c>
      <c r="E154" s="15">
        <v>43201</v>
      </c>
      <c r="F154" s="15">
        <v>43565</v>
      </c>
      <c r="G154" s="15">
        <v>43565</v>
      </c>
      <c r="H154" s="14">
        <v>365</v>
      </c>
      <c r="I154" s="40">
        <v>660</v>
      </c>
    </row>
    <row r="155" spans="1:9" s="1" customFormat="1" ht="19.5" customHeight="1">
      <c r="A155" s="9">
        <v>151</v>
      </c>
      <c r="B155" s="14" t="s">
        <v>239</v>
      </c>
      <c r="C155" s="14" t="s">
        <v>240</v>
      </c>
      <c r="D155" s="14">
        <v>10000</v>
      </c>
      <c r="E155" s="15">
        <v>43203</v>
      </c>
      <c r="F155" s="15">
        <v>43567</v>
      </c>
      <c r="G155" s="15">
        <v>43567</v>
      </c>
      <c r="H155" s="14">
        <v>365</v>
      </c>
      <c r="I155" s="40">
        <v>660</v>
      </c>
    </row>
    <row r="156" spans="1:9" s="1" customFormat="1" ht="19.5" customHeight="1">
      <c r="A156" s="9">
        <v>152</v>
      </c>
      <c r="B156" s="14" t="s">
        <v>241</v>
      </c>
      <c r="C156" s="14" t="s">
        <v>240</v>
      </c>
      <c r="D156" s="14">
        <v>10000</v>
      </c>
      <c r="E156" s="15">
        <v>43202</v>
      </c>
      <c r="F156" s="15">
        <v>43201</v>
      </c>
      <c r="G156" s="15">
        <v>43566</v>
      </c>
      <c r="H156" s="14">
        <v>365</v>
      </c>
      <c r="I156" s="40">
        <v>660</v>
      </c>
    </row>
    <row r="157" spans="1:9" s="1" customFormat="1" ht="19.5" customHeight="1">
      <c r="A157" s="9">
        <v>153</v>
      </c>
      <c r="B157" s="9" t="s">
        <v>242</v>
      </c>
      <c r="C157" s="54" t="s">
        <v>243</v>
      </c>
      <c r="D157" s="54">
        <v>10000</v>
      </c>
      <c r="E157" s="16">
        <v>43323</v>
      </c>
      <c r="F157" s="16">
        <v>43687</v>
      </c>
      <c r="G157" s="16">
        <v>43635</v>
      </c>
      <c r="H157" s="9">
        <v>313</v>
      </c>
      <c r="I157" s="40">
        <v>565.97</v>
      </c>
    </row>
    <row r="158" spans="1:9" s="1" customFormat="1" ht="19.5" customHeight="1">
      <c r="A158" s="9">
        <v>154</v>
      </c>
      <c r="B158" s="9" t="s">
        <v>244</v>
      </c>
      <c r="C158" s="54" t="s">
        <v>245</v>
      </c>
      <c r="D158" s="54">
        <v>10000</v>
      </c>
      <c r="E158" s="16">
        <v>43416</v>
      </c>
      <c r="F158" s="16">
        <v>43780</v>
      </c>
      <c r="G158" s="10">
        <v>43645</v>
      </c>
      <c r="H158" s="9">
        <v>230</v>
      </c>
      <c r="I158" s="40">
        <v>415.89</v>
      </c>
    </row>
    <row r="159" spans="1:9" s="1" customFormat="1" ht="19.5" customHeight="1">
      <c r="A159" s="9">
        <v>155</v>
      </c>
      <c r="B159" s="9" t="s">
        <v>246</v>
      </c>
      <c r="C159" s="54" t="s">
        <v>245</v>
      </c>
      <c r="D159" s="54">
        <v>10000</v>
      </c>
      <c r="E159" s="16">
        <v>43369</v>
      </c>
      <c r="F159" s="16">
        <v>43733</v>
      </c>
      <c r="G159" s="10">
        <v>43646</v>
      </c>
      <c r="H159" s="54">
        <v>278</v>
      </c>
      <c r="I159" s="40">
        <v>502.68</v>
      </c>
    </row>
    <row r="160" spans="1:9" s="1" customFormat="1" ht="19.5" customHeight="1">
      <c r="A160" s="9">
        <v>156</v>
      </c>
      <c r="B160" s="14" t="s">
        <v>247</v>
      </c>
      <c r="C160" s="54" t="s">
        <v>248</v>
      </c>
      <c r="D160" s="35">
        <v>3000</v>
      </c>
      <c r="E160" s="39">
        <v>43372</v>
      </c>
      <c r="F160" s="39">
        <v>43736</v>
      </c>
      <c r="G160" s="39">
        <v>43590</v>
      </c>
      <c r="H160" s="9">
        <v>219</v>
      </c>
      <c r="I160" s="40">
        <v>118.8</v>
      </c>
    </row>
    <row r="161" spans="1:9" s="1" customFormat="1" ht="19.5" customHeight="1">
      <c r="A161" s="9">
        <v>157</v>
      </c>
      <c r="B161" s="14" t="s">
        <v>249</v>
      </c>
      <c r="C161" s="54" t="s">
        <v>248</v>
      </c>
      <c r="D161" s="35">
        <v>10000</v>
      </c>
      <c r="E161" s="39">
        <v>43276</v>
      </c>
      <c r="F161" s="39">
        <v>43640</v>
      </c>
      <c r="G161" s="39">
        <v>43593</v>
      </c>
      <c r="H161" s="54">
        <v>318</v>
      </c>
      <c r="I161" s="40">
        <v>575.01</v>
      </c>
    </row>
    <row r="162" spans="1:9" s="1" customFormat="1" ht="19.5" customHeight="1">
      <c r="A162" s="9">
        <v>158</v>
      </c>
      <c r="B162" s="14" t="s">
        <v>250</v>
      </c>
      <c r="C162" s="54" t="s">
        <v>248</v>
      </c>
      <c r="D162" s="14">
        <v>10000</v>
      </c>
      <c r="E162" s="39">
        <v>43311</v>
      </c>
      <c r="F162" s="39">
        <v>43675</v>
      </c>
      <c r="G162" s="39">
        <v>43608</v>
      </c>
      <c r="H162" s="54">
        <v>298</v>
      </c>
      <c r="I162" s="40">
        <v>538.85</v>
      </c>
    </row>
    <row r="163" spans="1:9" s="1" customFormat="1" ht="19.5" customHeight="1">
      <c r="A163" s="9">
        <v>159</v>
      </c>
      <c r="B163" s="41" t="s">
        <v>251</v>
      </c>
      <c r="C163" s="54" t="s">
        <v>248</v>
      </c>
      <c r="D163" s="14">
        <v>10000</v>
      </c>
      <c r="E163" s="39">
        <v>43276</v>
      </c>
      <c r="F163" s="39">
        <v>43640</v>
      </c>
      <c r="G163" s="39">
        <v>43622</v>
      </c>
      <c r="H163" s="54">
        <v>347</v>
      </c>
      <c r="I163" s="40">
        <v>627.45</v>
      </c>
    </row>
    <row r="164" spans="1:9" s="1" customFormat="1" ht="19.5" customHeight="1">
      <c r="A164" s="9">
        <v>160</v>
      </c>
      <c r="B164" s="41" t="s">
        <v>252</v>
      </c>
      <c r="C164" s="54" t="s">
        <v>253</v>
      </c>
      <c r="D164" s="14">
        <v>10000</v>
      </c>
      <c r="E164" s="39">
        <v>43276</v>
      </c>
      <c r="F164" s="39">
        <v>43640</v>
      </c>
      <c r="G164" s="39">
        <v>43640</v>
      </c>
      <c r="H164" s="54">
        <v>365</v>
      </c>
      <c r="I164" s="40">
        <v>660</v>
      </c>
    </row>
    <row r="165" spans="1:9" s="1" customFormat="1" ht="19.5" customHeight="1">
      <c r="A165" s="9">
        <v>161</v>
      </c>
      <c r="B165" s="45" t="s">
        <v>254</v>
      </c>
      <c r="C165" s="45" t="s">
        <v>255</v>
      </c>
      <c r="D165" s="76">
        <v>10000</v>
      </c>
      <c r="E165" s="77">
        <v>43090</v>
      </c>
      <c r="F165" s="77">
        <v>43454</v>
      </c>
      <c r="G165" s="77">
        <v>43435</v>
      </c>
      <c r="H165" s="76">
        <v>345</v>
      </c>
      <c r="I165" s="40">
        <v>625.6438356164384</v>
      </c>
    </row>
    <row r="166" spans="1:9" s="1" customFormat="1" ht="19.5" customHeight="1">
      <c r="A166" s="9">
        <v>162</v>
      </c>
      <c r="B166" s="45" t="s">
        <v>256</v>
      </c>
      <c r="C166" s="45" t="s">
        <v>257</v>
      </c>
      <c r="D166" s="76">
        <v>10000</v>
      </c>
      <c r="E166" s="77">
        <v>43090</v>
      </c>
      <c r="F166" s="77">
        <v>43454</v>
      </c>
      <c r="G166" s="77">
        <v>43425</v>
      </c>
      <c r="H166" s="76">
        <v>325</v>
      </c>
      <c r="I166" s="40">
        <v>607.5616438356165</v>
      </c>
    </row>
    <row r="167" spans="1:9" s="1" customFormat="1" ht="19.5" customHeight="1">
      <c r="A167" s="9">
        <v>163</v>
      </c>
      <c r="B167" s="45" t="s">
        <v>258</v>
      </c>
      <c r="C167" s="45" t="s">
        <v>259</v>
      </c>
      <c r="D167" s="76">
        <v>10000</v>
      </c>
      <c r="E167" s="77">
        <v>43090</v>
      </c>
      <c r="F167" s="77">
        <v>43454</v>
      </c>
      <c r="G167" s="77">
        <v>43432</v>
      </c>
      <c r="H167" s="76">
        <v>343</v>
      </c>
      <c r="I167" s="40">
        <v>620.2191780821918</v>
      </c>
    </row>
    <row r="168" spans="1:9" s="1" customFormat="1" ht="19.5" customHeight="1">
      <c r="A168" s="9">
        <v>164</v>
      </c>
      <c r="B168" s="45" t="s">
        <v>260</v>
      </c>
      <c r="C168" s="45" t="s">
        <v>259</v>
      </c>
      <c r="D168" s="76">
        <v>10000</v>
      </c>
      <c r="E168" s="77">
        <v>43090</v>
      </c>
      <c r="F168" s="77">
        <v>43454</v>
      </c>
      <c r="G168" s="77">
        <v>43435</v>
      </c>
      <c r="H168" s="76">
        <v>345</v>
      </c>
      <c r="I168" s="40">
        <v>625.6438356164384</v>
      </c>
    </row>
    <row r="169" spans="1:9" s="1" customFormat="1" ht="19.5" customHeight="1">
      <c r="A169" s="9">
        <v>165</v>
      </c>
      <c r="B169" s="45" t="s">
        <v>261</v>
      </c>
      <c r="C169" s="45" t="s">
        <v>257</v>
      </c>
      <c r="D169" s="76">
        <v>10000</v>
      </c>
      <c r="E169" s="77">
        <v>43090</v>
      </c>
      <c r="F169" s="77">
        <v>43454</v>
      </c>
      <c r="G169" s="77">
        <v>43435</v>
      </c>
      <c r="H169" s="76">
        <v>345</v>
      </c>
      <c r="I169" s="40">
        <v>625.6438356164384</v>
      </c>
    </row>
    <row r="170" spans="1:9" s="1" customFormat="1" ht="19.5" customHeight="1">
      <c r="A170" s="9">
        <v>166</v>
      </c>
      <c r="B170" s="14" t="s">
        <v>262</v>
      </c>
      <c r="C170" s="14" t="s">
        <v>263</v>
      </c>
      <c r="D170" s="14">
        <v>10000</v>
      </c>
      <c r="E170" s="78">
        <v>43234</v>
      </c>
      <c r="F170" s="79">
        <v>43598</v>
      </c>
      <c r="G170" s="79">
        <v>43564</v>
      </c>
      <c r="H170" s="14">
        <f aca="true" t="shared" si="4" ref="H170:H177">G170-E170+1</f>
        <v>331</v>
      </c>
      <c r="I170" s="40">
        <v>598.52</v>
      </c>
    </row>
    <row r="171" spans="1:9" s="1" customFormat="1" ht="19.5" customHeight="1">
      <c r="A171" s="9">
        <v>167</v>
      </c>
      <c r="B171" s="14" t="s">
        <v>264</v>
      </c>
      <c r="C171" s="14" t="s">
        <v>263</v>
      </c>
      <c r="D171" s="14">
        <v>10000</v>
      </c>
      <c r="E171" s="78">
        <v>43234</v>
      </c>
      <c r="F171" s="15">
        <v>43598</v>
      </c>
      <c r="G171" s="15">
        <v>43581</v>
      </c>
      <c r="H171" s="14">
        <f t="shared" si="4"/>
        <v>348</v>
      </c>
      <c r="I171" s="40">
        <v>629.26</v>
      </c>
    </row>
    <row r="172" spans="1:9" s="1" customFormat="1" ht="19.5" customHeight="1">
      <c r="A172" s="9">
        <v>168</v>
      </c>
      <c r="B172" s="14" t="s">
        <v>265</v>
      </c>
      <c r="C172" s="14" t="s">
        <v>263</v>
      </c>
      <c r="D172" s="14">
        <v>10000</v>
      </c>
      <c r="E172" s="78">
        <v>43234</v>
      </c>
      <c r="F172" s="15">
        <v>43598</v>
      </c>
      <c r="G172" s="15">
        <v>43581</v>
      </c>
      <c r="H172" s="14">
        <f t="shared" si="4"/>
        <v>348</v>
      </c>
      <c r="I172" s="40">
        <v>629.26</v>
      </c>
    </row>
    <row r="173" spans="1:9" s="1" customFormat="1" ht="19.5" customHeight="1">
      <c r="A173" s="9">
        <v>169</v>
      </c>
      <c r="B173" s="54" t="s">
        <v>266</v>
      </c>
      <c r="C173" s="14" t="s">
        <v>267</v>
      </c>
      <c r="D173" s="14">
        <v>10000</v>
      </c>
      <c r="E173" s="78">
        <v>43439</v>
      </c>
      <c r="F173" s="15">
        <v>43803</v>
      </c>
      <c r="G173" s="15">
        <v>43575</v>
      </c>
      <c r="H173" s="14">
        <f t="shared" si="4"/>
        <v>137</v>
      </c>
      <c r="I173" s="40">
        <v>248</v>
      </c>
    </row>
    <row r="174" spans="1:9" s="1" customFormat="1" ht="19.5" customHeight="1">
      <c r="A174" s="9">
        <v>170</v>
      </c>
      <c r="B174" s="14" t="s">
        <v>268</v>
      </c>
      <c r="C174" s="14" t="s">
        <v>269</v>
      </c>
      <c r="D174" s="14">
        <v>10000</v>
      </c>
      <c r="E174" s="78">
        <v>43141</v>
      </c>
      <c r="F174" s="15">
        <v>43505</v>
      </c>
      <c r="G174" s="15">
        <v>43491</v>
      </c>
      <c r="H174" s="14">
        <f t="shared" si="4"/>
        <v>351</v>
      </c>
      <c r="I174" s="40">
        <v>634.68</v>
      </c>
    </row>
    <row r="175" spans="1:9" s="1" customFormat="1" ht="19.5" customHeight="1">
      <c r="A175" s="9">
        <v>171</v>
      </c>
      <c r="B175" s="14" t="s">
        <v>270</v>
      </c>
      <c r="C175" s="14" t="s">
        <v>271</v>
      </c>
      <c r="D175" s="14">
        <v>10000</v>
      </c>
      <c r="E175" s="78">
        <v>43355</v>
      </c>
      <c r="F175" s="15">
        <v>43719</v>
      </c>
      <c r="G175" s="15">
        <v>43596</v>
      </c>
      <c r="H175" s="14">
        <f t="shared" si="4"/>
        <v>242</v>
      </c>
      <c r="I175" s="40">
        <v>437.59</v>
      </c>
    </row>
    <row r="176" spans="1:9" s="1" customFormat="1" ht="19.5" customHeight="1">
      <c r="A176" s="9">
        <v>172</v>
      </c>
      <c r="B176" s="14" t="s">
        <v>272</v>
      </c>
      <c r="C176" s="14" t="s">
        <v>267</v>
      </c>
      <c r="D176" s="14">
        <v>10000</v>
      </c>
      <c r="E176" s="78">
        <v>43294</v>
      </c>
      <c r="F176" s="15">
        <v>43658</v>
      </c>
      <c r="G176" s="15">
        <v>43603</v>
      </c>
      <c r="H176" s="14">
        <f t="shared" si="4"/>
        <v>310</v>
      </c>
      <c r="I176" s="40">
        <v>560.5</v>
      </c>
    </row>
    <row r="177" spans="1:9" s="1" customFormat="1" ht="19.5" customHeight="1">
      <c r="A177" s="9">
        <v>173</v>
      </c>
      <c r="B177" s="14" t="s">
        <v>273</v>
      </c>
      <c r="C177" s="14" t="s">
        <v>263</v>
      </c>
      <c r="D177" s="14">
        <v>10000</v>
      </c>
      <c r="E177" s="78">
        <v>43234</v>
      </c>
      <c r="F177" s="15">
        <v>43598</v>
      </c>
      <c r="G177" s="15">
        <v>43594</v>
      </c>
      <c r="H177" s="14">
        <f t="shared" si="4"/>
        <v>361</v>
      </c>
      <c r="I177" s="40">
        <v>652.77</v>
      </c>
    </row>
    <row r="178" spans="1:9" s="1" customFormat="1" ht="19.5" customHeight="1">
      <c r="A178" s="9">
        <v>174</v>
      </c>
      <c r="B178" s="14" t="s">
        <v>274</v>
      </c>
      <c r="C178" s="14" t="s">
        <v>275</v>
      </c>
      <c r="D178" s="14">
        <v>10000</v>
      </c>
      <c r="E178" s="15">
        <v>43219</v>
      </c>
      <c r="F178" s="15">
        <v>43583</v>
      </c>
      <c r="G178" s="15">
        <v>43583</v>
      </c>
      <c r="H178" s="14">
        <v>365</v>
      </c>
      <c r="I178" s="40">
        <v>660</v>
      </c>
    </row>
    <row r="179" spans="1:9" s="1" customFormat="1" ht="19.5" customHeight="1">
      <c r="A179" s="9">
        <v>175</v>
      </c>
      <c r="B179" s="14" t="s">
        <v>276</v>
      </c>
      <c r="C179" s="14" t="s">
        <v>275</v>
      </c>
      <c r="D179" s="14">
        <v>10000</v>
      </c>
      <c r="E179" s="15">
        <v>43219</v>
      </c>
      <c r="F179" s="15">
        <v>43583</v>
      </c>
      <c r="G179" s="15">
        <v>43583</v>
      </c>
      <c r="H179" s="14">
        <v>365</v>
      </c>
      <c r="I179" s="40">
        <v>660</v>
      </c>
    </row>
    <row r="180" spans="1:9" s="1" customFormat="1" ht="19.5" customHeight="1">
      <c r="A180" s="9">
        <v>176</v>
      </c>
      <c r="B180" s="14" t="s">
        <v>277</v>
      </c>
      <c r="C180" s="14" t="s">
        <v>278</v>
      </c>
      <c r="D180" s="14">
        <v>10000</v>
      </c>
      <c r="E180" s="15">
        <v>43219</v>
      </c>
      <c r="F180" s="15">
        <v>43583</v>
      </c>
      <c r="G180" s="15">
        <v>43583</v>
      </c>
      <c r="H180" s="14">
        <v>365</v>
      </c>
      <c r="I180" s="40">
        <v>660</v>
      </c>
    </row>
    <row r="181" spans="1:9" s="1" customFormat="1" ht="19.5" customHeight="1">
      <c r="A181" s="9">
        <v>177</v>
      </c>
      <c r="B181" s="14" t="s">
        <v>279</v>
      </c>
      <c r="C181" s="14" t="s">
        <v>278</v>
      </c>
      <c r="D181" s="14">
        <v>10000</v>
      </c>
      <c r="E181" s="15">
        <v>43219</v>
      </c>
      <c r="F181" s="15">
        <v>43583</v>
      </c>
      <c r="G181" s="15">
        <v>43583</v>
      </c>
      <c r="H181" s="14">
        <v>365</v>
      </c>
      <c r="I181" s="40">
        <v>660</v>
      </c>
    </row>
    <row r="182" spans="1:9" s="1" customFormat="1" ht="19.5" customHeight="1">
      <c r="A182" s="9">
        <v>178</v>
      </c>
      <c r="B182" s="14" t="s">
        <v>280</v>
      </c>
      <c r="C182" s="14" t="s">
        <v>281</v>
      </c>
      <c r="D182" s="14">
        <v>10000</v>
      </c>
      <c r="E182" s="15">
        <v>43219</v>
      </c>
      <c r="F182" s="15">
        <v>43583</v>
      </c>
      <c r="G182" s="15">
        <v>43583</v>
      </c>
      <c r="H182" s="14">
        <v>365</v>
      </c>
      <c r="I182" s="40">
        <v>660</v>
      </c>
    </row>
    <row r="183" spans="1:9" s="1" customFormat="1" ht="19.5" customHeight="1">
      <c r="A183" s="9">
        <v>179</v>
      </c>
      <c r="B183" s="14" t="s">
        <v>282</v>
      </c>
      <c r="C183" s="14" t="s">
        <v>281</v>
      </c>
      <c r="D183" s="14">
        <v>10000</v>
      </c>
      <c r="E183" s="15">
        <v>43219</v>
      </c>
      <c r="F183" s="15">
        <v>43583</v>
      </c>
      <c r="G183" s="15">
        <v>43583</v>
      </c>
      <c r="H183" s="14">
        <v>365</v>
      </c>
      <c r="I183" s="40">
        <v>660</v>
      </c>
    </row>
    <row r="184" spans="1:9" s="1" customFormat="1" ht="19.5" customHeight="1">
      <c r="A184" s="9">
        <v>180</v>
      </c>
      <c r="B184" s="14" t="s">
        <v>283</v>
      </c>
      <c r="C184" s="14" t="s">
        <v>284</v>
      </c>
      <c r="D184" s="14">
        <v>10000</v>
      </c>
      <c r="E184" s="15">
        <v>43278</v>
      </c>
      <c r="F184" s="15">
        <v>43642</v>
      </c>
      <c r="G184" s="15">
        <v>43606</v>
      </c>
      <c r="H184" s="14">
        <v>329</v>
      </c>
      <c r="I184" s="40">
        <v>594.9</v>
      </c>
    </row>
    <row r="185" spans="1:9" s="1" customFormat="1" ht="19.5" customHeight="1">
      <c r="A185" s="9">
        <v>181</v>
      </c>
      <c r="B185" s="14" t="s">
        <v>285</v>
      </c>
      <c r="C185" s="14" t="s">
        <v>284</v>
      </c>
      <c r="D185" s="14">
        <v>5000</v>
      </c>
      <c r="E185" s="15">
        <v>43278</v>
      </c>
      <c r="F185" s="15">
        <v>43642</v>
      </c>
      <c r="G185" s="15">
        <v>43642</v>
      </c>
      <c r="H185" s="14">
        <v>365</v>
      </c>
      <c r="I185" s="40">
        <v>330</v>
      </c>
    </row>
    <row r="186" spans="1:9" s="1" customFormat="1" ht="19.5" customHeight="1">
      <c r="A186" s="9">
        <v>182</v>
      </c>
      <c r="B186" s="14" t="s">
        <v>286</v>
      </c>
      <c r="C186" s="14" t="s">
        <v>281</v>
      </c>
      <c r="D186" s="14">
        <v>10000</v>
      </c>
      <c r="E186" s="15">
        <v>43278</v>
      </c>
      <c r="F186" s="15">
        <v>43642</v>
      </c>
      <c r="G186" s="15">
        <v>43642</v>
      </c>
      <c r="H186" s="14">
        <v>365</v>
      </c>
      <c r="I186" s="40">
        <v>660</v>
      </c>
    </row>
    <row r="187" spans="1:9" s="1" customFormat="1" ht="19.5" customHeight="1">
      <c r="A187" s="9">
        <v>183</v>
      </c>
      <c r="B187" s="14" t="s">
        <v>287</v>
      </c>
      <c r="C187" s="14" t="s">
        <v>275</v>
      </c>
      <c r="D187" s="14">
        <v>10000</v>
      </c>
      <c r="E187" s="15">
        <v>43278</v>
      </c>
      <c r="F187" s="15">
        <v>43642</v>
      </c>
      <c r="G187" s="15">
        <v>43642</v>
      </c>
      <c r="H187" s="14">
        <v>365</v>
      </c>
      <c r="I187" s="40">
        <v>660</v>
      </c>
    </row>
    <row r="188" spans="1:9" s="1" customFormat="1" ht="19.5" customHeight="1">
      <c r="A188" s="9">
        <v>184</v>
      </c>
      <c r="B188" s="14" t="s">
        <v>288</v>
      </c>
      <c r="C188" s="14" t="s">
        <v>284</v>
      </c>
      <c r="D188" s="14">
        <v>10000</v>
      </c>
      <c r="E188" s="15">
        <v>43278</v>
      </c>
      <c r="F188" s="15">
        <v>43642</v>
      </c>
      <c r="G188" s="15">
        <v>43642</v>
      </c>
      <c r="H188" s="14">
        <v>365</v>
      </c>
      <c r="I188" s="40">
        <v>660</v>
      </c>
    </row>
    <row r="189" spans="1:9" s="1" customFormat="1" ht="19.5" customHeight="1">
      <c r="A189" s="9">
        <v>185</v>
      </c>
      <c r="B189" s="14" t="s">
        <v>289</v>
      </c>
      <c r="C189" s="14" t="s">
        <v>290</v>
      </c>
      <c r="D189" s="14">
        <v>10000</v>
      </c>
      <c r="E189" s="16">
        <v>43206</v>
      </c>
      <c r="F189" s="16">
        <v>43570</v>
      </c>
      <c r="G189" s="15">
        <v>43559</v>
      </c>
      <c r="H189" s="14">
        <v>354</v>
      </c>
      <c r="I189" s="40">
        <v>640.11</v>
      </c>
    </row>
    <row r="190" spans="1:9" s="1" customFormat="1" ht="19.5" customHeight="1">
      <c r="A190" s="9">
        <v>186</v>
      </c>
      <c r="B190" s="14" t="s">
        <v>291</v>
      </c>
      <c r="C190" s="14" t="s">
        <v>290</v>
      </c>
      <c r="D190" s="14">
        <v>10000</v>
      </c>
      <c r="E190" s="16">
        <v>43013</v>
      </c>
      <c r="F190" s="15">
        <v>43377</v>
      </c>
      <c r="G190" s="16">
        <v>43371</v>
      </c>
      <c r="H190" s="14">
        <v>359</v>
      </c>
      <c r="I190" s="40">
        <v>649.15068562</v>
      </c>
    </row>
    <row r="191" spans="1:9" s="1" customFormat="1" ht="19.5" customHeight="1">
      <c r="A191" s="9">
        <v>187</v>
      </c>
      <c r="B191" s="9" t="s">
        <v>292</v>
      </c>
      <c r="C191" s="14" t="s">
        <v>293</v>
      </c>
      <c r="D191" s="14">
        <v>10000</v>
      </c>
      <c r="E191" s="15">
        <v>43233</v>
      </c>
      <c r="F191" s="15">
        <v>43597</v>
      </c>
      <c r="G191" s="15">
        <v>43597</v>
      </c>
      <c r="H191" s="14">
        <v>365</v>
      </c>
      <c r="I191" s="40">
        <v>660</v>
      </c>
    </row>
    <row r="192" spans="1:9" s="1" customFormat="1" ht="19.5" customHeight="1">
      <c r="A192" s="9">
        <v>188</v>
      </c>
      <c r="B192" s="14" t="s">
        <v>294</v>
      </c>
      <c r="C192" s="14" t="s">
        <v>295</v>
      </c>
      <c r="D192" s="14">
        <v>10000</v>
      </c>
      <c r="E192" s="15">
        <v>43103</v>
      </c>
      <c r="F192" s="15">
        <v>43467</v>
      </c>
      <c r="G192" s="15">
        <v>43467</v>
      </c>
      <c r="H192" s="14"/>
      <c r="I192" s="40">
        <v>660</v>
      </c>
    </row>
    <row r="193" spans="1:9" s="1" customFormat="1" ht="19.5" customHeight="1">
      <c r="A193" s="9">
        <v>189</v>
      </c>
      <c r="B193" s="14" t="s">
        <v>296</v>
      </c>
      <c r="C193" s="14" t="s">
        <v>297</v>
      </c>
      <c r="D193" s="14">
        <v>10000</v>
      </c>
      <c r="E193" s="15">
        <v>43103</v>
      </c>
      <c r="F193" s="15">
        <v>43467</v>
      </c>
      <c r="G193" s="15">
        <v>43467</v>
      </c>
      <c r="H193" s="14"/>
      <c r="I193" s="40">
        <v>660</v>
      </c>
    </row>
    <row r="194" spans="1:9" s="1" customFormat="1" ht="19.5" customHeight="1">
      <c r="A194" s="9">
        <v>190</v>
      </c>
      <c r="B194" s="14" t="s">
        <v>298</v>
      </c>
      <c r="C194" s="14" t="s">
        <v>299</v>
      </c>
      <c r="D194" s="14">
        <v>10000</v>
      </c>
      <c r="E194" s="15">
        <v>43103</v>
      </c>
      <c r="F194" s="15">
        <v>43467</v>
      </c>
      <c r="G194" s="15">
        <v>43467</v>
      </c>
      <c r="H194" s="14"/>
      <c r="I194" s="40">
        <v>660</v>
      </c>
    </row>
    <row r="195" spans="1:9" s="1" customFormat="1" ht="19.5" customHeight="1">
      <c r="A195" s="9">
        <v>191</v>
      </c>
      <c r="B195" s="14" t="s">
        <v>300</v>
      </c>
      <c r="C195" s="14" t="s">
        <v>299</v>
      </c>
      <c r="D195" s="14">
        <v>10000</v>
      </c>
      <c r="E195" s="15">
        <v>43103</v>
      </c>
      <c r="F195" s="15">
        <v>43467</v>
      </c>
      <c r="G195" s="15">
        <v>43467</v>
      </c>
      <c r="H195" s="14"/>
      <c r="I195" s="40">
        <v>660</v>
      </c>
    </row>
    <row r="196" spans="1:9" s="1" customFormat="1" ht="19.5" customHeight="1">
      <c r="A196" s="9">
        <v>192</v>
      </c>
      <c r="B196" s="14" t="s">
        <v>301</v>
      </c>
      <c r="C196" s="14" t="s">
        <v>302</v>
      </c>
      <c r="D196" s="14">
        <v>10000</v>
      </c>
      <c r="E196" s="15">
        <v>43103</v>
      </c>
      <c r="F196" s="15">
        <v>43467</v>
      </c>
      <c r="G196" s="15">
        <v>43467</v>
      </c>
      <c r="H196" s="14"/>
      <c r="I196" s="40">
        <v>660</v>
      </c>
    </row>
    <row r="197" spans="1:9" s="1" customFormat="1" ht="19.5" customHeight="1">
      <c r="A197" s="9">
        <v>193</v>
      </c>
      <c r="B197" s="14" t="s">
        <v>303</v>
      </c>
      <c r="C197" s="14" t="s">
        <v>295</v>
      </c>
      <c r="D197" s="14">
        <v>10000</v>
      </c>
      <c r="E197" s="15">
        <v>43134</v>
      </c>
      <c r="F197" s="15">
        <v>43498</v>
      </c>
      <c r="G197" s="15">
        <v>43474</v>
      </c>
      <c r="H197" s="14"/>
      <c r="I197" s="40">
        <v>616.6</v>
      </c>
    </row>
    <row r="198" spans="1:9" s="1" customFormat="1" ht="19.5" customHeight="1">
      <c r="A198" s="9">
        <v>194</v>
      </c>
      <c r="B198" s="14" t="s">
        <v>304</v>
      </c>
      <c r="C198" s="14" t="s">
        <v>305</v>
      </c>
      <c r="D198" s="14">
        <v>10000</v>
      </c>
      <c r="E198" s="15">
        <v>43133</v>
      </c>
      <c r="F198" s="15">
        <v>43497</v>
      </c>
      <c r="G198" s="15">
        <v>43495</v>
      </c>
      <c r="H198" s="14"/>
      <c r="I198" s="40">
        <v>656.38</v>
      </c>
    </row>
    <row r="199" spans="1:9" s="1" customFormat="1" ht="19.5" customHeight="1">
      <c r="A199" s="9">
        <v>195</v>
      </c>
      <c r="B199" s="14" t="s">
        <v>306</v>
      </c>
      <c r="C199" s="14" t="s">
        <v>295</v>
      </c>
      <c r="D199" s="14">
        <v>10000</v>
      </c>
      <c r="E199" s="15">
        <v>43134</v>
      </c>
      <c r="F199" s="15">
        <v>43498</v>
      </c>
      <c r="G199" s="15">
        <v>43497</v>
      </c>
      <c r="H199" s="14"/>
      <c r="I199" s="40">
        <v>658.19</v>
      </c>
    </row>
    <row r="200" spans="1:9" s="1" customFormat="1" ht="19.5" customHeight="1">
      <c r="A200" s="9">
        <v>196</v>
      </c>
      <c r="B200" s="14" t="s">
        <v>307</v>
      </c>
      <c r="C200" s="14" t="s">
        <v>295</v>
      </c>
      <c r="D200" s="14">
        <v>10000</v>
      </c>
      <c r="E200" s="15">
        <v>43143</v>
      </c>
      <c r="F200" s="15">
        <v>43142</v>
      </c>
      <c r="G200" s="15">
        <v>43507</v>
      </c>
      <c r="H200" s="14"/>
      <c r="I200" s="40">
        <v>660</v>
      </c>
    </row>
    <row r="201" spans="1:9" s="1" customFormat="1" ht="19.5" customHeight="1">
      <c r="A201" s="9">
        <v>197</v>
      </c>
      <c r="B201" s="14" t="s">
        <v>308</v>
      </c>
      <c r="C201" s="14" t="s">
        <v>302</v>
      </c>
      <c r="D201" s="14">
        <v>10000</v>
      </c>
      <c r="E201" s="15">
        <v>43143</v>
      </c>
      <c r="F201" s="15">
        <v>43142</v>
      </c>
      <c r="G201" s="15">
        <v>43507</v>
      </c>
      <c r="H201" s="14"/>
      <c r="I201" s="40">
        <v>660</v>
      </c>
    </row>
    <row r="202" spans="1:9" s="1" customFormat="1" ht="19.5" customHeight="1">
      <c r="A202" s="9">
        <v>198</v>
      </c>
      <c r="B202" s="14" t="s">
        <v>309</v>
      </c>
      <c r="C202" s="14" t="s">
        <v>310</v>
      </c>
      <c r="D202" s="14">
        <v>5000</v>
      </c>
      <c r="E202" s="15">
        <v>43143</v>
      </c>
      <c r="F202" s="15">
        <v>43142</v>
      </c>
      <c r="G202" s="15">
        <v>43507</v>
      </c>
      <c r="H202" s="14"/>
      <c r="I202" s="40">
        <v>330</v>
      </c>
    </row>
    <row r="203" spans="1:9" s="1" customFormat="1" ht="19.5" customHeight="1">
      <c r="A203" s="9">
        <v>199</v>
      </c>
      <c r="B203" s="14" t="s">
        <v>311</v>
      </c>
      <c r="C203" s="14" t="s">
        <v>305</v>
      </c>
      <c r="D203" s="14">
        <v>10000</v>
      </c>
      <c r="E203" s="15">
        <v>43143</v>
      </c>
      <c r="F203" s="15">
        <v>43142</v>
      </c>
      <c r="G203" s="15">
        <v>43507</v>
      </c>
      <c r="H203" s="14"/>
      <c r="I203" s="40">
        <v>660</v>
      </c>
    </row>
    <row r="204" spans="1:9" s="1" customFormat="1" ht="19.5" customHeight="1">
      <c r="A204" s="9">
        <v>200</v>
      </c>
      <c r="B204" s="80" t="s">
        <v>312</v>
      </c>
      <c r="C204" s="80" t="s">
        <v>313</v>
      </c>
      <c r="D204" s="80">
        <v>10000</v>
      </c>
      <c r="E204" s="81">
        <v>43356</v>
      </c>
      <c r="F204" s="81">
        <v>43720</v>
      </c>
      <c r="G204" s="81">
        <v>43594</v>
      </c>
      <c r="H204" s="14"/>
      <c r="I204" s="40">
        <v>432.16</v>
      </c>
    </row>
    <row r="205" spans="1:9" s="1" customFormat="1" ht="19.5" customHeight="1">
      <c r="A205" s="9">
        <v>201</v>
      </c>
      <c r="B205" s="9" t="s">
        <v>314</v>
      </c>
      <c r="C205" s="14" t="s">
        <v>315</v>
      </c>
      <c r="D205" s="14">
        <v>10000</v>
      </c>
      <c r="E205" s="15">
        <v>43302</v>
      </c>
      <c r="F205" s="14">
        <v>20190720</v>
      </c>
      <c r="G205" s="15">
        <v>43626</v>
      </c>
      <c r="H205" s="14"/>
      <c r="I205" s="40">
        <v>587.67</v>
      </c>
    </row>
    <row r="206" spans="1:9" s="1" customFormat="1" ht="19.5" customHeight="1">
      <c r="A206" s="9">
        <v>202</v>
      </c>
      <c r="B206" s="9" t="s">
        <v>316</v>
      </c>
      <c r="C206" s="14" t="s">
        <v>317</v>
      </c>
      <c r="D206" s="14">
        <v>10000</v>
      </c>
      <c r="E206" s="15">
        <v>43302</v>
      </c>
      <c r="F206" s="14">
        <v>20190720</v>
      </c>
      <c r="G206" s="15">
        <v>43627</v>
      </c>
      <c r="H206" s="14"/>
      <c r="I206" s="40">
        <v>589.48</v>
      </c>
    </row>
    <row r="207" spans="1:9" s="1" customFormat="1" ht="19.5" customHeight="1">
      <c r="A207" s="9">
        <v>203</v>
      </c>
      <c r="B207" s="9" t="s">
        <v>318</v>
      </c>
      <c r="C207" s="14" t="s">
        <v>319</v>
      </c>
      <c r="D207" s="14">
        <v>5000</v>
      </c>
      <c r="E207" s="15">
        <v>43407</v>
      </c>
      <c r="F207" s="14">
        <v>20191102</v>
      </c>
      <c r="G207" s="15">
        <v>43631</v>
      </c>
      <c r="H207" s="14"/>
      <c r="I207" s="40">
        <v>203.43</v>
      </c>
    </row>
    <row r="208" spans="1:9" s="1" customFormat="1" ht="19.5" customHeight="1">
      <c r="A208" s="9">
        <v>204</v>
      </c>
      <c r="B208" s="9" t="s">
        <v>320</v>
      </c>
      <c r="C208" s="14" t="s">
        <v>315</v>
      </c>
      <c r="D208" s="14">
        <v>10000</v>
      </c>
      <c r="E208" s="15">
        <v>43302</v>
      </c>
      <c r="F208" s="14">
        <v>20190720</v>
      </c>
      <c r="G208" s="15">
        <v>43631</v>
      </c>
      <c r="H208" s="14"/>
      <c r="I208" s="40">
        <v>596.71</v>
      </c>
    </row>
    <row r="209" spans="1:9" s="1" customFormat="1" ht="19.5" customHeight="1">
      <c r="A209" s="9">
        <v>205</v>
      </c>
      <c r="B209" s="9" t="s">
        <v>321</v>
      </c>
      <c r="C209" s="14" t="s">
        <v>315</v>
      </c>
      <c r="D209" s="14">
        <v>10000</v>
      </c>
      <c r="E209" s="15">
        <v>43302</v>
      </c>
      <c r="F209" s="14">
        <v>20190720</v>
      </c>
      <c r="G209" s="15">
        <v>43631</v>
      </c>
      <c r="H209" s="14"/>
      <c r="I209" s="40">
        <v>596.71</v>
      </c>
    </row>
    <row r="210" spans="1:9" s="1" customFormat="1" ht="19.5" customHeight="1">
      <c r="A210" s="9">
        <v>206</v>
      </c>
      <c r="B210" s="14" t="s">
        <v>322</v>
      </c>
      <c r="C210" s="14" t="s">
        <v>323</v>
      </c>
      <c r="D210" s="14">
        <v>10000</v>
      </c>
      <c r="E210" s="15">
        <v>43016</v>
      </c>
      <c r="F210" s="15">
        <v>43380</v>
      </c>
      <c r="G210" s="28">
        <f>VLOOKUP(B:B,'[1]还款花名册'!$B:$G,6,0)</f>
        <v>43371</v>
      </c>
      <c r="H210" s="14">
        <f>VLOOKUP(B:B,'[2]还款花名册'!$B:$O,14,0)</f>
        <v>356</v>
      </c>
      <c r="I210" s="40">
        <f>VLOOKUP(B:B,'[2]还款花名册'!$B:$E,4,0)</f>
        <v>643.72602808</v>
      </c>
    </row>
    <row r="211" spans="1:9" s="1" customFormat="1" ht="19.5" customHeight="1">
      <c r="A211" s="9">
        <v>207</v>
      </c>
      <c r="B211" s="14" t="s">
        <v>324</v>
      </c>
      <c r="C211" s="14" t="s">
        <v>323</v>
      </c>
      <c r="D211" s="14">
        <v>10000</v>
      </c>
      <c r="E211" s="15">
        <v>43016</v>
      </c>
      <c r="F211" s="15">
        <v>43380</v>
      </c>
      <c r="G211" s="28">
        <f>VLOOKUP(B:B,'[1]还款花名册'!$B:$G,6,0)</f>
        <v>43378</v>
      </c>
      <c r="H211" s="14">
        <f>VLOOKUP(B:B,'[2]还款花名册'!$B:$O,14,0)</f>
        <v>363</v>
      </c>
      <c r="I211" s="40">
        <f>VLOOKUP(B:B,'[2]还款花名册'!$B:$E,4,0)</f>
        <v>656.38356234</v>
      </c>
    </row>
    <row r="212" spans="1:9" s="1" customFormat="1" ht="19.5" customHeight="1">
      <c r="A212" s="9">
        <v>208</v>
      </c>
      <c r="B212" s="14" t="s">
        <v>325</v>
      </c>
      <c r="C212" s="14" t="s">
        <v>326</v>
      </c>
      <c r="D212" s="14">
        <v>10000</v>
      </c>
      <c r="E212" s="15">
        <v>43016</v>
      </c>
      <c r="F212" s="15">
        <v>43380</v>
      </c>
      <c r="G212" s="28">
        <f>VLOOKUP(B:B,'[1]还款花名册'!$B:$G,6,0)</f>
        <v>43379</v>
      </c>
      <c r="H212" s="14">
        <f>VLOOKUP(B:B,'[2]还款花名册'!$B:$O,14,0)</f>
        <v>364</v>
      </c>
      <c r="I212" s="40">
        <f>VLOOKUP(B:B,'[2]还款花名册'!$B:$E,4,0)</f>
        <v>658.19178152</v>
      </c>
    </row>
    <row r="213" spans="1:9" s="1" customFormat="1" ht="19.5" customHeight="1">
      <c r="A213" s="9">
        <v>209</v>
      </c>
      <c r="B213" s="14" t="s">
        <v>327</v>
      </c>
      <c r="C213" s="14" t="s">
        <v>328</v>
      </c>
      <c r="D213" s="14">
        <v>10000</v>
      </c>
      <c r="E213" s="15">
        <v>43016</v>
      </c>
      <c r="F213" s="15">
        <v>43380</v>
      </c>
      <c r="G213" s="28">
        <f>VLOOKUP(B:B,'[1]还款花名册'!$B:$G,6,0)</f>
        <v>43379</v>
      </c>
      <c r="H213" s="14">
        <f>VLOOKUP(B:B,'[2]还款花名册'!$B:$O,14,0)</f>
        <v>364</v>
      </c>
      <c r="I213" s="40">
        <f>VLOOKUP(B:B,'[2]还款花名册'!$B:$E,4,0)</f>
        <v>658.19178152</v>
      </c>
    </row>
    <row r="214" spans="1:9" s="1" customFormat="1" ht="19.5" customHeight="1">
      <c r="A214" s="9">
        <v>210</v>
      </c>
      <c r="B214" s="14" t="s">
        <v>329</v>
      </c>
      <c r="C214" s="14" t="s">
        <v>326</v>
      </c>
      <c r="D214" s="14">
        <v>10000</v>
      </c>
      <c r="E214" s="15">
        <v>43016</v>
      </c>
      <c r="F214" s="15">
        <v>43380</v>
      </c>
      <c r="G214" s="28">
        <f>VLOOKUP(B:B,'[1]还款花名册'!$B:$G,6,0)</f>
        <v>43379</v>
      </c>
      <c r="H214" s="14">
        <f>VLOOKUP(B:B,'[2]还款花名册'!$B:$O,14,0)</f>
        <v>364</v>
      </c>
      <c r="I214" s="40">
        <f>VLOOKUP(B:B,'[2]还款花名册'!$B:$E,4,0)</f>
        <v>658.19178152</v>
      </c>
    </row>
    <row r="215" spans="1:9" s="1" customFormat="1" ht="19.5" customHeight="1">
      <c r="A215" s="9">
        <v>211</v>
      </c>
      <c r="B215" s="14" t="s">
        <v>330</v>
      </c>
      <c r="C215" s="14" t="s">
        <v>331</v>
      </c>
      <c r="D215" s="14">
        <v>10000</v>
      </c>
      <c r="E215" s="15">
        <v>43017</v>
      </c>
      <c r="F215" s="15">
        <v>43381</v>
      </c>
      <c r="G215" s="28">
        <f>VLOOKUP(B:B,'[1]还款花名册'!$B:$G,6,0)</f>
        <v>43381</v>
      </c>
      <c r="H215" s="14">
        <f>VLOOKUP(B:B,'[2]还款花名册'!$B:$O,14,0)</f>
        <v>365</v>
      </c>
      <c r="I215" s="40">
        <f>VLOOKUP(B:B,'[2]还款花名册'!$B:$E,4,0)</f>
        <v>660.0000007</v>
      </c>
    </row>
    <row r="216" spans="1:9" s="1" customFormat="1" ht="19.5" customHeight="1">
      <c r="A216" s="9">
        <v>212</v>
      </c>
      <c r="B216" s="14" t="s">
        <v>332</v>
      </c>
      <c r="C216" s="14" t="s">
        <v>326</v>
      </c>
      <c r="D216" s="14">
        <v>10000</v>
      </c>
      <c r="E216" s="15">
        <v>43017</v>
      </c>
      <c r="F216" s="15">
        <v>43381</v>
      </c>
      <c r="G216" s="28">
        <f>VLOOKUP(B:B,'[1]还款花名册'!$B:$G,6,0)</f>
        <v>43357</v>
      </c>
      <c r="H216" s="14">
        <f>VLOOKUP(B:B,'[2]还款花名册'!$B:$O,14,0)</f>
        <v>341</v>
      </c>
      <c r="I216" s="40">
        <f>VLOOKUP(B:B,'[2]还款花名册'!$B:$E,4,0)</f>
        <v>616.60274038</v>
      </c>
    </row>
    <row r="217" spans="1:9" s="1" customFormat="1" ht="19.5" customHeight="1">
      <c r="A217" s="9">
        <v>213</v>
      </c>
      <c r="B217" s="14" t="s">
        <v>333</v>
      </c>
      <c r="C217" s="14" t="s">
        <v>331</v>
      </c>
      <c r="D217" s="14">
        <v>10000</v>
      </c>
      <c r="E217" s="15">
        <v>43032</v>
      </c>
      <c r="F217" s="15">
        <v>43396</v>
      </c>
      <c r="G217" s="28">
        <f>VLOOKUP(B:B,'[1]还款花名册'!$B:$G,6,0)</f>
        <v>43396</v>
      </c>
      <c r="H217" s="14">
        <f>VLOOKUP(B:B,'[2]还款花名册'!$B:$O,14,0)</f>
        <v>365</v>
      </c>
      <c r="I217" s="40">
        <f>VLOOKUP(B:B,'[2]还款花名册'!$B:$E,4,0)</f>
        <v>660.0000007</v>
      </c>
    </row>
    <row r="218" spans="1:9" s="1" customFormat="1" ht="19.5" customHeight="1">
      <c r="A218" s="9">
        <v>214</v>
      </c>
      <c r="B218" s="14" t="s">
        <v>334</v>
      </c>
      <c r="C218" s="14" t="s">
        <v>331</v>
      </c>
      <c r="D218" s="14">
        <v>10000</v>
      </c>
      <c r="E218" s="15">
        <v>43032</v>
      </c>
      <c r="F218" s="15">
        <v>43396</v>
      </c>
      <c r="G218" s="28">
        <f>VLOOKUP(B:B,'[1]还款花名册'!$B:$G,6,0)</f>
        <v>43373</v>
      </c>
      <c r="H218" s="14">
        <f>VLOOKUP(B:B,'[2]还款花名册'!$B:$O,14,0)</f>
        <v>342</v>
      </c>
      <c r="I218" s="40">
        <f>VLOOKUP(B:B,'[2]还款花名册'!$B:$E,4,0)</f>
        <v>618.41095956</v>
      </c>
    </row>
    <row r="219" spans="1:9" s="1" customFormat="1" ht="19.5" customHeight="1">
      <c r="A219" s="9">
        <v>215</v>
      </c>
      <c r="B219" s="14" t="s">
        <v>335</v>
      </c>
      <c r="C219" s="14" t="s">
        <v>336</v>
      </c>
      <c r="D219" s="14">
        <v>10000</v>
      </c>
      <c r="E219" s="15">
        <v>43032</v>
      </c>
      <c r="F219" s="15">
        <v>43396</v>
      </c>
      <c r="G219" s="28">
        <f>VLOOKUP(B:B,'[1]还款花名册'!$B:$G,6,0)</f>
        <v>43390</v>
      </c>
      <c r="H219" s="14">
        <f>VLOOKUP(B:B,'[2]还款花名册'!$B:$O,14,0)</f>
        <v>359</v>
      </c>
      <c r="I219" s="40">
        <f>VLOOKUP(B:B,'[2]还款花名册'!$B:$E,4,0)</f>
        <v>649.15068562</v>
      </c>
    </row>
    <row r="220" spans="1:9" s="1" customFormat="1" ht="19.5" customHeight="1">
      <c r="A220" s="9">
        <v>216</v>
      </c>
      <c r="B220" s="14" t="s">
        <v>337</v>
      </c>
      <c r="C220" s="14" t="s">
        <v>338</v>
      </c>
      <c r="D220" s="14">
        <v>10000</v>
      </c>
      <c r="E220" s="15">
        <v>43032</v>
      </c>
      <c r="F220" s="15">
        <v>43396</v>
      </c>
      <c r="G220" s="28">
        <f>VLOOKUP(B:B,'[1]还款花名册'!$B:$G,6,0)</f>
        <v>43396</v>
      </c>
      <c r="H220" s="14">
        <f>VLOOKUP(B:B,'[2]还款花名册'!$B:$O,14,0)</f>
        <v>365</v>
      </c>
      <c r="I220" s="40">
        <f>VLOOKUP(B:B,'[2]还款花名册'!$B:$E,4,0)</f>
        <v>660.0000007</v>
      </c>
    </row>
    <row r="221" spans="1:9" s="1" customFormat="1" ht="19.5" customHeight="1">
      <c r="A221" s="9">
        <v>217</v>
      </c>
      <c r="B221" s="14" t="s">
        <v>339</v>
      </c>
      <c r="C221" s="14" t="s">
        <v>336</v>
      </c>
      <c r="D221" s="14">
        <v>10000</v>
      </c>
      <c r="E221" s="15">
        <v>43032</v>
      </c>
      <c r="F221" s="15">
        <v>43396</v>
      </c>
      <c r="G221" s="28">
        <f>VLOOKUP(B:B,'[1]还款花名册'!$B:$G,6,0)</f>
        <v>43388</v>
      </c>
      <c r="H221" s="14">
        <f>VLOOKUP(B:B,'[2]还款花名册'!$B:$O,14,0)</f>
        <v>357</v>
      </c>
      <c r="I221" s="40">
        <f>VLOOKUP(B:B,'[2]还款花名册'!$B:$E,4,0)</f>
        <v>645.53424726</v>
      </c>
    </row>
    <row r="222" spans="1:9" s="1" customFormat="1" ht="19.5" customHeight="1">
      <c r="A222" s="9">
        <v>218</v>
      </c>
      <c r="B222" s="14" t="s">
        <v>340</v>
      </c>
      <c r="C222" s="14" t="s">
        <v>341</v>
      </c>
      <c r="D222" s="14">
        <v>10000</v>
      </c>
      <c r="E222" s="15">
        <v>43033</v>
      </c>
      <c r="F222" s="15">
        <v>43397</v>
      </c>
      <c r="G222" s="28">
        <f>VLOOKUP(B:B,'[1]还款花名册'!$B:$G,6,0)</f>
        <v>43391</v>
      </c>
      <c r="H222" s="14">
        <f>VLOOKUP(B:B,'[2]还款花名册'!$B:$O,14,0)</f>
        <v>359</v>
      </c>
      <c r="I222" s="40">
        <f>VLOOKUP(B:B,'[2]还款花名册'!$B:$E,4,0)</f>
        <v>649.15068562</v>
      </c>
    </row>
    <row r="223" spans="1:9" s="1" customFormat="1" ht="19.5" customHeight="1">
      <c r="A223" s="9">
        <v>219</v>
      </c>
      <c r="B223" s="14" t="s">
        <v>342</v>
      </c>
      <c r="C223" s="14" t="s">
        <v>338</v>
      </c>
      <c r="D223" s="14">
        <v>10000</v>
      </c>
      <c r="E223" s="15">
        <v>43036</v>
      </c>
      <c r="F223" s="15">
        <v>43400</v>
      </c>
      <c r="G223" s="28">
        <f>VLOOKUP(B:B,'[1]还款花名册'!$B:$G,6,0)</f>
        <v>43400</v>
      </c>
      <c r="H223" s="14">
        <f>VLOOKUP(B:B,'[2]还款花名册'!$B:$O,14,0)</f>
        <v>365</v>
      </c>
      <c r="I223" s="40">
        <f>VLOOKUP(B:B,'[2]还款花名册'!$B:$E,4,0)</f>
        <v>660.0000007</v>
      </c>
    </row>
    <row r="224" spans="1:9" s="1" customFormat="1" ht="19.5" customHeight="1">
      <c r="A224" s="9">
        <v>220</v>
      </c>
      <c r="B224" s="14" t="s">
        <v>343</v>
      </c>
      <c r="C224" s="14" t="s">
        <v>331</v>
      </c>
      <c r="D224" s="14">
        <v>10000</v>
      </c>
      <c r="E224" s="15">
        <v>43036</v>
      </c>
      <c r="F224" s="15">
        <v>43400</v>
      </c>
      <c r="G224" s="28">
        <f>VLOOKUP(B:B,'[1]还款花名册'!$B:$G,6,0)</f>
        <v>43396</v>
      </c>
      <c r="H224" s="14">
        <f>VLOOKUP(B:B,'[2]还款花名册'!$B:$O,14,0)</f>
        <v>361</v>
      </c>
      <c r="I224" s="40">
        <f>VLOOKUP(B:B,'[2]还款花名册'!$B:$E,4,0)</f>
        <v>652.76712398</v>
      </c>
    </row>
    <row r="225" spans="1:9" s="1" customFormat="1" ht="19.5" customHeight="1">
      <c r="A225" s="9">
        <v>221</v>
      </c>
      <c r="B225" s="14" t="s">
        <v>344</v>
      </c>
      <c r="C225" s="14" t="s">
        <v>341</v>
      </c>
      <c r="D225" s="14">
        <v>10000</v>
      </c>
      <c r="E225" s="15">
        <v>43039</v>
      </c>
      <c r="F225" s="15">
        <v>43403</v>
      </c>
      <c r="G225" s="28">
        <f>VLOOKUP(B:B,'[1]还款花名册'!$B:$G,6,0)</f>
        <v>43388</v>
      </c>
      <c r="H225" s="14">
        <f>VLOOKUP(B:B,'[2]还款花名册'!$B:$O,14,0)</f>
        <v>350</v>
      </c>
      <c r="I225" s="40">
        <f>VLOOKUP(B:B,'[2]还款花名册'!$B:$E,4,0)</f>
        <v>632.876713</v>
      </c>
    </row>
    <row r="226" spans="1:9" s="1" customFormat="1" ht="19.5" customHeight="1">
      <c r="A226" s="9">
        <v>222</v>
      </c>
      <c r="B226" s="14" t="s">
        <v>345</v>
      </c>
      <c r="C226" s="14" t="s">
        <v>331</v>
      </c>
      <c r="D226" s="14">
        <v>10000</v>
      </c>
      <c r="E226" s="15">
        <v>43039</v>
      </c>
      <c r="F226" s="15">
        <v>43403</v>
      </c>
      <c r="G226" s="28">
        <f>VLOOKUP(B:B,'[1]还款花名册'!$B:$G,6,0)</f>
        <v>43403</v>
      </c>
      <c r="H226" s="14">
        <f>VLOOKUP(B:B,'[2]还款花名册'!$B:$O,14,0)</f>
        <v>365</v>
      </c>
      <c r="I226" s="40">
        <f>VLOOKUP(B:B,'[2]还款花名册'!$B:$E,4,0)</f>
        <v>660.0000007</v>
      </c>
    </row>
    <row r="227" spans="1:9" s="1" customFormat="1" ht="19.5" customHeight="1">
      <c r="A227" s="9">
        <v>223</v>
      </c>
      <c r="B227" s="14" t="s">
        <v>346</v>
      </c>
      <c r="C227" s="14" t="s">
        <v>326</v>
      </c>
      <c r="D227" s="14">
        <v>10000</v>
      </c>
      <c r="E227" s="15">
        <v>43044</v>
      </c>
      <c r="F227" s="15">
        <v>43408</v>
      </c>
      <c r="G227" s="28">
        <f>VLOOKUP(B:B,'[1]还款花名册'!$B:$G,6,0)</f>
        <v>43408</v>
      </c>
      <c r="H227" s="14">
        <f>VLOOKUP(B:B,'[2]还款花名册'!$B:$O,14,0)</f>
        <v>365</v>
      </c>
      <c r="I227" s="40">
        <f>VLOOKUP(B:B,'[2]还款花名册'!$B:$E,4,0)</f>
        <v>660</v>
      </c>
    </row>
    <row r="228" spans="1:9" s="1" customFormat="1" ht="19.5" customHeight="1">
      <c r="A228" s="9">
        <v>224</v>
      </c>
      <c r="B228" s="14" t="s">
        <v>347</v>
      </c>
      <c r="C228" s="14" t="s">
        <v>336</v>
      </c>
      <c r="D228" s="14">
        <v>10000</v>
      </c>
      <c r="E228" s="15">
        <v>43045</v>
      </c>
      <c r="F228" s="15">
        <v>43409</v>
      </c>
      <c r="G228" s="28">
        <f>VLOOKUP(B:B,'[1]还款花名册'!$B:$G,6,0)</f>
        <v>43409</v>
      </c>
      <c r="H228" s="14">
        <f>VLOOKUP(B:B,'[2]还款花名册'!$B:$O,14,0)</f>
        <v>365</v>
      </c>
      <c r="I228" s="40">
        <f>VLOOKUP(B:B,'[2]还款花名册'!$B:$E,4,0)</f>
        <v>660</v>
      </c>
    </row>
    <row r="229" spans="1:9" s="1" customFormat="1" ht="19.5" customHeight="1">
      <c r="A229" s="9">
        <v>225</v>
      </c>
      <c r="B229" s="14" t="s">
        <v>348</v>
      </c>
      <c r="C229" s="14" t="s">
        <v>331</v>
      </c>
      <c r="D229" s="14">
        <v>10000</v>
      </c>
      <c r="E229" s="15">
        <v>43045</v>
      </c>
      <c r="F229" s="15">
        <v>43409</v>
      </c>
      <c r="G229" s="28">
        <f>VLOOKUP(B:B,'[1]还款花名册'!$B:$G,6,0)</f>
        <v>43409</v>
      </c>
      <c r="H229" s="14">
        <f>VLOOKUP(B:B,'[2]还款花名册'!$B:$O,14,0)</f>
        <v>365</v>
      </c>
      <c r="I229" s="40">
        <f>VLOOKUP(B:B,'[2]还款花名册'!$B:$E,4,0)</f>
        <v>660</v>
      </c>
    </row>
    <row r="230" spans="1:9" s="1" customFormat="1" ht="19.5" customHeight="1">
      <c r="A230" s="9">
        <v>226</v>
      </c>
      <c r="B230" s="14" t="s">
        <v>349</v>
      </c>
      <c r="C230" s="14" t="s">
        <v>341</v>
      </c>
      <c r="D230" s="14">
        <v>10000</v>
      </c>
      <c r="E230" s="15">
        <v>43063</v>
      </c>
      <c r="F230" s="15">
        <v>43427</v>
      </c>
      <c r="G230" s="28">
        <f>VLOOKUP(B:B,'[1]还款花名册'!$B:$G,6,0)</f>
        <v>43427</v>
      </c>
      <c r="H230" s="14">
        <f>VLOOKUP(B:B,'[2]还款花名册'!$B:$O,14,0)</f>
        <v>365</v>
      </c>
      <c r="I230" s="40">
        <f>VLOOKUP(B:B,'[2]还款花名册'!$B:$E,4,0)</f>
        <v>660</v>
      </c>
    </row>
    <row r="231" spans="1:9" s="1" customFormat="1" ht="19.5" customHeight="1">
      <c r="A231" s="9">
        <v>227</v>
      </c>
      <c r="B231" s="14" t="s">
        <v>350</v>
      </c>
      <c r="C231" s="14" t="s">
        <v>326</v>
      </c>
      <c r="D231" s="14">
        <v>10000</v>
      </c>
      <c r="E231" s="15">
        <v>43065</v>
      </c>
      <c r="F231" s="15">
        <v>43429</v>
      </c>
      <c r="G231" s="28">
        <f>VLOOKUP(B:B,'[1]还款花名册'!$B:$G,6,0)</f>
        <v>43429</v>
      </c>
      <c r="H231" s="14">
        <f>VLOOKUP(B:B,'[2]还款花名册'!$B:$O,14,0)</f>
        <v>365</v>
      </c>
      <c r="I231" s="40">
        <f>VLOOKUP(B:B,'[2]还款花名册'!$B:$E,4,0)</f>
        <v>660</v>
      </c>
    </row>
    <row r="232" spans="1:9" s="1" customFormat="1" ht="19.5" customHeight="1">
      <c r="A232" s="9">
        <v>228</v>
      </c>
      <c r="B232" s="14" t="s">
        <v>351</v>
      </c>
      <c r="C232" s="14" t="s">
        <v>336</v>
      </c>
      <c r="D232" s="14">
        <v>10000</v>
      </c>
      <c r="E232" s="15">
        <v>43068</v>
      </c>
      <c r="F232" s="15">
        <v>43432</v>
      </c>
      <c r="G232" s="28">
        <f>VLOOKUP(B:B,'[1]还款花名册'!$B:$G,6,0)</f>
        <v>43431</v>
      </c>
      <c r="H232" s="14">
        <f>VLOOKUP(B:B,'[2]还款花名册'!$B:$O,14,0)</f>
        <v>364</v>
      </c>
      <c r="I232" s="40">
        <f>VLOOKUP(B:B,'[2]还款花名册'!$B:$E,4,0)</f>
        <v>658.19</v>
      </c>
    </row>
    <row r="233" spans="1:9" s="1" customFormat="1" ht="19.5" customHeight="1">
      <c r="A233" s="9">
        <v>229</v>
      </c>
      <c r="B233" s="14" t="s">
        <v>352</v>
      </c>
      <c r="C233" s="14" t="s">
        <v>338</v>
      </c>
      <c r="D233" s="14">
        <v>10000</v>
      </c>
      <c r="E233" s="15">
        <v>43068</v>
      </c>
      <c r="F233" s="15">
        <v>43432</v>
      </c>
      <c r="G233" s="28">
        <f>VLOOKUP(B:B,'[1]还款花名册'!$B:$G,6,0)</f>
        <v>43416</v>
      </c>
      <c r="H233" s="14">
        <f>VLOOKUP(B:B,'[2]还款花名册'!$B:$O,14,0)</f>
        <v>349</v>
      </c>
      <c r="I233" s="40">
        <f>VLOOKUP(B:B,'[2]还款花名册'!$B:$E,4,0)</f>
        <v>631.07</v>
      </c>
    </row>
    <row r="234" spans="1:9" s="1" customFormat="1" ht="19.5" customHeight="1">
      <c r="A234" s="9">
        <v>230</v>
      </c>
      <c r="B234" s="14" t="s">
        <v>353</v>
      </c>
      <c r="C234" s="14" t="s">
        <v>336</v>
      </c>
      <c r="D234" s="14">
        <v>10000</v>
      </c>
      <c r="E234" s="15">
        <v>43072</v>
      </c>
      <c r="F234" s="15">
        <v>43436</v>
      </c>
      <c r="G234" s="28">
        <f>VLOOKUP(B:B,'[1]还款花名册'!$B:$G,6,0)</f>
        <v>43416</v>
      </c>
      <c r="H234" s="14">
        <f>VLOOKUP(B:B,'[2]还款花名册'!$B:$O,14,0)</f>
        <v>345</v>
      </c>
      <c r="I234" s="40">
        <f>VLOOKUP(B:B,'[2]还款花名册'!$B:$E,4,0)</f>
        <v>623.84</v>
      </c>
    </row>
    <row r="235" spans="1:9" s="1" customFormat="1" ht="19.5" customHeight="1">
      <c r="A235" s="9">
        <v>231</v>
      </c>
      <c r="B235" s="14" t="s">
        <v>354</v>
      </c>
      <c r="C235" s="14" t="s">
        <v>331</v>
      </c>
      <c r="D235" s="14">
        <v>10000</v>
      </c>
      <c r="E235" s="15">
        <v>43074</v>
      </c>
      <c r="F235" s="15">
        <v>43438</v>
      </c>
      <c r="G235" s="28">
        <f>VLOOKUP(B:B,'[1]还款花名册'!$B:$G,6,0)</f>
        <v>43423</v>
      </c>
      <c r="H235" s="14">
        <f>VLOOKUP(B:B,'[2]还款花名册'!$B:$O,14,0)</f>
        <v>350</v>
      </c>
      <c r="I235" s="40">
        <f>VLOOKUP(B:B,'[2]还款花名册'!$B:$E,4,0)</f>
        <v>632.88</v>
      </c>
    </row>
    <row r="236" spans="1:9" s="1" customFormat="1" ht="19.5" customHeight="1">
      <c r="A236" s="9">
        <v>232</v>
      </c>
      <c r="B236" s="14" t="s">
        <v>355</v>
      </c>
      <c r="C236" s="14" t="s">
        <v>338</v>
      </c>
      <c r="D236" s="14">
        <v>10000</v>
      </c>
      <c r="E236" s="15">
        <v>43076</v>
      </c>
      <c r="F236" s="15">
        <v>43440</v>
      </c>
      <c r="G236" s="28">
        <f>VLOOKUP(B:B,'[1]还款花名册'!$B:$G,6,0)</f>
        <v>43431</v>
      </c>
      <c r="H236" s="14">
        <f>VLOOKUP(B:B,'[2]还款花名册'!$B:$O,14,0)</f>
        <v>356</v>
      </c>
      <c r="I236" s="40">
        <f>VLOOKUP(B:B,'[2]还款花名册'!$B:$E,4,0)</f>
        <v>643.73</v>
      </c>
    </row>
    <row r="237" spans="1:9" s="1" customFormat="1" ht="19.5" customHeight="1">
      <c r="A237" s="9">
        <v>233</v>
      </c>
      <c r="B237" s="14" t="s">
        <v>356</v>
      </c>
      <c r="C237" s="14" t="s">
        <v>338</v>
      </c>
      <c r="D237" s="14">
        <v>10000</v>
      </c>
      <c r="E237" s="15">
        <v>43131</v>
      </c>
      <c r="F237" s="15">
        <v>43495</v>
      </c>
      <c r="G237" s="28">
        <f>VLOOKUP(B:B,'[1]还款花名册'!$B:$G,6,0)</f>
        <v>43422</v>
      </c>
      <c r="H237" s="14">
        <f>VLOOKUP(B:B,'[2]还款花名册'!$B:$O,14,0)</f>
        <v>292</v>
      </c>
      <c r="I237" s="40">
        <f>VLOOKUP(B:B,'[2]还款花名册'!$B:$E,4,0)</f>
        <v>528</v>
      </c>
    </row>
    <row r="238" spans="1:9" s="1" customFormat="1" ht="19.5" customHeight="1">
      <c r="A238" s="9">
        <v>234</v>
      </c>
      <c r="B238" s="14" t="s">
        <v>357</v>
      </c>
      <c r="C238" s="14" t="s">
        <v>331</v>
      </c>
      <c r="D238" s="14">
        <v>10000</v>
      </c>
      <c r="E238" s="15">
        <v>43131</v>
      </c>
      <c r="F238" s="15">
        <v>43495</v>
      </c>
      <c r="G238" s="28">
        <f>VLOOKUP(B:B,'[1]还款花名册'!$B:$G,6,0)</f>
        <v>43409</v>
      </c>
      <c r="H238" s="14">
        <f>VLOOKUP(B:B,'[2]还款花名册'!$B:$O,14,0)</f>
        <v>279</v>
      </c>
      <c r="I238" s="40">
        <f>VLOOKUP(B:B,'[2]还款花名册'!$B:$E,4,0)</f>
        <v>504.49</v>
      </c>
    </row>
    <row r="239" spans="1:9" s="1" customFormat="1" ht="19.5" customHeight="1">
      <c r="A239" s="9">
        <v>235</v>
      </c>
      <c r="B239" s="14" t="s">
        <v>358</v>
      </c>
      <c r="C239" s="14" t="s">
        <v>331</v>
      </c>
      <c r="D239" s="14">
        <v>10000</v>
      </c>
      <c r="E239" s="15">
        <v>43131</v>
      </c>
      <c r="F239" s="15">
        <v>43495</v>
      </c>
      <c r="G239" s="28">
        <f>VLOOKUP(B:B,'[1]还款花名册'!$B:$G,6,0)</f>
        <v>43437</v>
      </c>
      <c r="H239" s="14">
        <f>VLOOKUP(B:B,'[2]还款花名册'!$B:$O,14,0)</f>
        <v>307</v>
      </c>
      <c r="I239" s="40">
        <f>VLOOKUP(B:B,'[2]还款花名册'!$B:$E,4,0)</f>
        <v>555.12</v>
      </c>
    </row>
    <row r="240" spans="1:9" s="1" customFormat="1" ht="19.5" customHeight="1">
      <c r="A240" s="9">
        <v>236</v>
      </c>
      <c r="B240" s="14" t="s">
        <v>359</v>
      </c>
      <c r="C240" s="14" t="s">
        <v>331</v>
      </c>
      <c r="D240" s="14">
        <v>10000</v>
      </c>
      <c r="E240" s="15">
        <v>43131</v>
      </c>
      <c r="F240" s="15">
        <v>43495</v>
      </c>
      <c r="G240" s="28">
        <f>VLOOKUP(B:B,'[1]还款花名册'!$B:$G,6,0)</f>
        <v>43425</v>
      </c>
      <c r="H240" s="14">
        <f>VLOOKUP(B:B,'[2]还款花名册'!$B:$O,14,0)</f>
        <v>295</v>
      </c>
      <c r="I240" s="40">
        <f>VLOOKUP(B:B,'[2]还款花名册'!$B:$E,4,0)</f>
        <v>533.42</v>
      </c>
    </row>
    <row r="241" spans="1:9" s="1" customFormat="1" ht="19.5" customHeight="1">
      <c r="A241" s="9">
        <v>237</v>
      </c>
      <c r="B241" s="14" t="s">
        <v>360</v>
      </c>
      <c r="C241" s="14" t="s">
        <v>331</v>
      </c>
      <c r="D241" s="14">
        <v>10000</v>
      </c>
      <c r="E241" s="15">
        <v>43140</v>
      </c>
      <c r="F241" s="15">
        <v>43504</v>
      </c>
      <c r="G241" s="28">
        <f>VLOOKUP(B:B,'[1]还款花名册'!$B:$G,6,0)</f>
        <v>43444</v>
      </c>
      <c r="H241" s="14">
        <f>VLOOKUP(B:B,'[2]还款花名册'!$B:$O,14,0)</f>
        <v>305</v>
      </c>
      <c r="I241" s="40">
        <f>VLOOKUP(B:B,'[2]还款花名册'!$B:$E,4,0)</f>
        <v>551.51</v>
      </c>
    </row>
    <row r="242" spans="1:9" s="1" customFormat="1" ht="19.5" customHeight="1">
      <c r="A242" s="9">
        <v>238</v>
      </c>
      <c r="B242" s="14" t="s">
        <v>361</v>
      </c>
      <c r="C242" s="14" t="s">
        <v>362</v>
      </c>
      <c r="D242" s="14">
        <v>10000</v>
      </c>
      <c r="E242" s="15">
        <v>43411</v>
      </c>
      <c r="F242" s="14" t="s">
        <v>363</v>
      </c>
      <c r="G242" s="15">
        <v>43616</v>
      </c>
      <c r="H242" s="14">
        <v>206</v>
      </c>
      <c r="I242" s="40">
        <v>372.49</v>
      </c>
    </row>
    <row r="243" spans="1:9" s="1" customFormat="1" ht="19.5" customHeight="1">
      <c r="A243" s="9">
        <v>239</v>
      </c>
      <c r="B243" s="14" t="s">
        <v>364</v>
      </c>
      <c r="C243" s="14" t="s">
        <v>365</v>
      </c>
      <c r="D243" s="14">
        <v>10000</v>
      </c>
      <c r="E243" s="15">
        <v>43186</v>
      </c>
      <c r="F243" s="15">
        <v>43550</v>
      </c>
      <c r="G243" s="15">
        <v>43532</v>
      </c>
      <c r="H243" s="14">
        <v>346</v>
      </c>
      <c r="I243" s="40">
        <v>627.45</v>
      </c>
    </row>
    <row r="244" spans="1:9" s="1" customFormat="1" ht="19.5" customHeight="1">
      <c r="A244" s="9">
        <v>240</v>
      </c>
      <c r="B244" s="9" t="s">
        <v>366</v>
      </c>
      <c r="C244" s="9" t="s">
        <v>367</v>
      </c>
      <c r="D244" s="9">
        <v>5000</v>
      </c>
      <c r="E244" s="82">
        <v>43211</v>
      </c>
      <c r="F244" s="82">
        <v>43575</v>
      </c>
      <c r="G244" s="10">
        <v>43575</v>
      </c>
      <c r="H244" s="35">
        <v>365</v>
      </c>
      <c r="I244" s="40">
        <v>330</v>
      </c>
    </row>
    <row r="245" spans="1:9" s="1" customFormat="1" ht="19.5" customHeight="1">
      <c r="A245" s="9">
        <v>241</v>
      </c>
      <c r="B245" s="9" t="s">
        <v>368</v>
      </c>
      <c r="C245" s="9" t="s">
        <v>369</v>
      </c>
      <c r="D245" s="9">
        <v>3000</v>
      </c>
      <c r="E245" s="82">
        <v>43211</v>
      </c>
      <c r="F245" s="82">
        <v>43575</v>
      </c>
      <c r="G245" s="10">
        <v>43575</v>
      </c>
      <c r="H245" s="35">
        <v>365</v>
      </c>
      <c r="I245" s="40">
        <v>198</v>
      </c>
    </row>
    <row r="246" spans="1:9" s="1" customFormat="1" ht="19.5" customHeight="1">
      <c r="A246" s="9">
        <v>242</v>
      </c>
      <c r="B246" s="83" t="s">
        <v>370</v>
      </c>
      <c r="C246" s="83" t="s">
        <v>371</v>
      </c>
      <c r="D246" s="83">
        <v>10000</v>
      </c>
      <c r="E246" s="82">
        <v>43454</v>
      </c>
      <c r="F246" s="82">
        <v>43818</v>
      </c>
      <c r="G246" s="10">
        <v>43600</v>
      </c>
      <c r="H246" s="83">
        <v>147</v>
      </c>
      <c r="I246" s="40">
        <v>265.81</v>
      </c>
    </row>
    <row r="247" spans="1:9" s="1" customFormat="1" ht="19.5" customHeight="1">
      <c r="A247" s="9">
        <v>243</v>
      </c>
      <c r="B247" s="83" t="s">
        <v>372</v>
      </c>
      <c r="C247" s="83" t="s">
        <v>373</v>
      </c>
      <c r="D247" s="83">
        <v>10000</v>
      </c>
      <c r="E247" s="82">
        <v>43369</v>
      </c>
      <c r="F247" s="82">
        <v>43734</v>
      </c>
      <c r="G247" s="10">
        <v>43633</v>
      </c>
      <c r="H247" s="83">
        <v>265</v>
      </c>
      <c r="I247" s="40">
        <v>479.17</v>
      </c>
    </row>
    <row r="248" spans="1:9" s="1" customFormat="1" ht="19.5" customHeight="1">
      <c r="A248" s="9">
        <v>244</v>
      </c>
      <c r="B248" s="83" t="s">
        <v>374</v>
      </c>
      <c r="C248" s="83" t="s">
        <v>373</v>
      </c>
      <c r="D248" s="83">
        <v>10000</v>
      </c>
      <c r="E248" s="82">
        <v>43423</v>
      </c>
      <c r="F248" s="82">
        <v>43787</v>
      </c>
      <c r="G248" s="10">
        <v>43637</v>
      </c>
      <c r="H248" s="83">
        <v>215</v>
      </c>
      <c r="I248" s="40">
        <v>388.77</v>
      </c>
    </row>
    <row r="249" spans="1:9" s="1" customFormat="1" ht="19.5" customHeight="1">
      <c r="A249" s="9">
        <v>245</v>
      </c>
      <c r="B249" s="9" t="s">
        <v>375</v>
      </c>
      <c r="C249" s="14" t="s">
        <v>376</v>
      </c>
      <c r="D249" s="14">
        <v>10000</v>
      </c>
      <c r="E249" s="84">
        <v>43387</v>
      </c>
      <c r="F249" s="84">
        <v>43751</v>
      </c>
      <c r="G249" s="85">
        <v>43575</v>
      </c>
      <c r="H249" s="83">
        <v>189</v>
      </c>
      <c r="I249" s="40">
        <v>341.75</v>
      </c>
    </row>
    <row r="250" spans="1:9" s="1" customFormat="1" ht="19.5" customHeight="1">
      <c r="A250" s="9">
        <v>246</v>
      </c>
      <c r="B250" s="9" t="s">
        <v>377</v>
      </c>
      <c r="C250" s="14" t="s">
        <v>376</v>
      </c>
      <c r="D250" s="14">
        <v>5000</v>
      </c>
      <c r="E250" s="84">
        <v>43210</v>
      </c>
      <c r="F250" s="86">
        <v>43574</v>
      </c>
      <c r="G250" s="85">
        <v>43574</v>
      </c>
      <c r="H250" s="83">
        <v>365</v>
      </c>
      <c r="I250" s="40">
        <v>330</v>
      </c>
    </row>
    <row r="251" spans="1:9" s="1" customFormat="1" ht="19.5" customHeight="1">
      <c r="A251" s="9">
        <v>247</v>
      </c>
      <c r="B251" s="9" t="s">
        <v>378</v>
      </c>
      <c r="C251" s="83" t="s">
        <v>379</v>
      </c>
      <c r="D251" s="83">
        <v>10000</v>
      </c>
      <c r="E251" s="82">
        <v>43271</v>
      </c>
      <c r="F251" s="82">
        <v>43635</v>
      </c>
      <c r="G251" s="10">
        <v>43628</v>
      </c>
      <c r="H251" s="83">
        <v>358</v>
      </c>
      <c r="I251" s="40">
        <v>647.34</v>
      </c>
    </row>
    <row r="252" spans="1:9" s="1" customFormat="1" ht="19.5" customHeight="1">
      <c r="A252" s="9">
        <v>248</v>
      </c>
      <c r="B252" s="9" t="s">
        <v>380</v>
      </c>
      <c r="C252" s="83" t="s">
        <v>381</v>
      </c>
      <c r="D252" s="83">
        <v>10000</v>
      </c>
      <c r="E252" s="82">
        <v>43271</v>
      </c>
      <c r="F252" s="82">
        <v>43635</v>
      </c>
      <c r="G252" s="10">
        <v>43635</v>
      </c>
      <c r="H252" s="83">
        <v>365</v>
      </c>
      <c r="I252" s="40">
        <v>660</v>
      </c>
    </row>
    <row r="253" spans="1:9" s="1" customFormat="1" ht="19.5" customHeight="1">
      <c r="A253" s="9">
        <v>249</v>
      </c>
      <c r="B253" s="9" t="s">
        <v>382</v>
      </c>
      <c r="C253" s="9" t="s">
        <v>383</v>
      </c>
      <c r="D253" s="35">
        <v>10000</v>
      </c>
      <c r="E253" s="39">
        <v>43202</v>
      </c>
      <c r="F253" s="39">
        <v>43566</v>
      </c>
      <c r="G253" s="39">
        <v>43566</v>
      </c>
      <c r="H253" s="35">
        <v>365</v>
      </c>
      <c r="I253" s="40">
        <v>660</v>
      </c>
    </row>
    <row r="254" spans="1:9" s="1" customFormat="1" ht="19.5" customHeight="1">
      <c r="A254" s="9">
        <v>250</v>
      </c>
      <c r="B254" s="9" t="s">
        <v>384</v>
      </c>
      <c r="C254" s="9" t="s">
        <v>385</v>
      </c>
      <c r="D254" s="35">
        <v>5000</v>
      </c>
      <c r="E254" s="39">
        <v>43202</v>
      </c>
      <c r="F254" s="39">
        <v>43566</v>
      </c>
      <c r="G254" s="39">
        <v>43566</v>
      </c>
      <c r="H254" s="35">
        <v>365</v>
      </c>
      <c r="I254" s="40">
        <v>330</v>
      </c>
    </row>
    <row r="255" spans="1:9" s="1" customFormat="1" ht="19.5" customHeight="1">
      <c r="A255" s="9">
        <v>251</v>
      </c>
      <c r="B255" s="9" t="s">
        <v>386</v>
      </c>
      <c r="C255" s="9" t="s">
        <v>387</v>
      </c>
      <c r="D255" s="35">
        <v>10000</v>
      </c>
      <c r="E255" s="39">
        <v>43385</v>
      </c>
      <c r="F255" s="39">
        <v>43749</v>
      </c>
      <c r="G255" s="10">
        <v>43607</v>
      </c>
      <c r="H255" s="9">
        <v>223</v>
      </c>
      <c r="I255" s="40">
        <v>403.23</v>
      </c>
    </row>
    <row r="256" spans="1:9" s="1" customFormat="1" ht="19.5" customHeight="1">
      <c r="A256" s="9">
        <v>252</v>
      </c>
      <c r="B256" s="33" t="s">
        <v>388</v>
      </c>
      <c r="C256" s="9" t="s">
        <v>385</v>
      </c>
      <c r="D256" s="35">
        <v>10000</v>
      </c>
      <c r="E256" s="87">
        <v>43125</v>
      </c>
      <c r="F256" s="87">
        <v>43489</v>
      </c>
      <c r="G256" s="21">
        <v>43489</v>
      </c>
      <c r="H256" s="9">
        <v>365</v>
      </c>
      <c r="I256" s="40">
        <v>660</v>
      </c>
    </row>
    <row r="257" spans="1:9" s="1" customFormat="1" ht="19.5" customHeight="1">
      <c r="A257" s="9">
        <v>253</v>
      </c>
      <c r="B257" s="14" t="s">
        <v>389</v>
      </c>
      <c r="C257" s="14" t="s">
        <v>390</v>
      </c>
      <c r="D257" s="88">
        <v>10000</v>
      </c>
      <c r="E257" s="89">
        <v>43199</v>
      </c>
      <c r="F257" s="89">
        <v>43563</v>
      </c>
      <c r="G257" s="89">
        <v>43563</v>
      </c>
      <c r="H257" s="54">
        <v>365</v>
      </c>
      <c r="I257" s="40">
        <v>660</v>
      </c>
    </row>
    <row r="258" spans="1:9" s="1" customFormat="1" ht="19.5" customHeight="1">
      <c r="A258" s="9">
        <v>254</v>
      </c>
      <c r="B258" s="14" t="s">
        <v>391</v>
      </c>
      <c r="C258" s="14" t="s">
        <v>390</v>
      </c>
      <c r="D258" s="88">
        <v>10000</v>
      </c>
      <c r="E258" s="89">
        <v>43199</v>
      </c>
      <c r="F258" s="89">
        <v>43563</v>
      </c>
      <c r="G258" s="89">
        <v>43563</v>
      </c>
      <c r="H258" s="54">
        <v>365</v>
      </c>
      <c r="I258" s="40">
        <v>660</v>
      </c>
    </row>
    <row r="259" spans="1:9" s="1" customFormat="1" ht="19.5" customHeight="1">
      <c r="A259" s="9">
        <v>255</v>
      </c>
      <c r="B259" s="14" t="s">
        <v>392</v>
      </c>
      <c r="C259" s="14" t="s">
        <v>390</v>
      </c>
      <c r="D259" s="88">
        <v>10000</v>
      </c>
      <c r="E259" s="89">
        <v>43199</v>
      </c>
      <c r="F259" s="89">
        <v>43563</v>
      </c>
      <c r="G259" s="89">
        <v>43563</v>
      </c>
      <c r="H259" s="54">
        <v>365</v>
      </c>
      <c r="I259" s="40">
        <v>660</v>
      </c>
    </row>
    <row r="260" spans="1:9" s="1" customFormat="1" ht="19.5" customHeight="1">
      <c r="A260" s="9">
        <v>256</v>
      </c>
      <c r="B260" s="14" t="s">
        <v>393</v>
      </c>
      <c r="C260" s="14" t="s">
        <v>390</v>
      </c>
      <c r="D260" s="88">
        <v>10000</v>
      </c>
      <c r="E260" s="89">
        <v>43199</v>
      </c>
      <c r="F260" s="89">
        <v>43563</v>
      </c>
      <c r="G260" s="89">
        <v>43563</v>
      </c>
      <c r="H260" s="54">
        <v>365</v>
      </c>
      <c r="I260" s="40">
        <v>660</v>
      </c>
    </row>
    <row r="261" spans="1:9" s="1" customFormat="1" ht="19.5" customHeight="1">
      <c r="A261" s="9">
        <v>257</v>
      </c>
      <c r="B261" s="14" t="s">
        <v>394</v>
      </c>
      <c r="C261" s="14" t="s">
        <v>390</v>
      </c>
      <c r="D261" s="88">
        <v>10000</v>
      </c>
      <c r="E261" s="89">
        <v>43199</v>
      </c>
      <c r="F261" s="89">
        <v>43563</v>
      </c>
      <c r="G261" s="89">
        <v>43563</v>
      </c>
      <c r="H261" s="54">
        <v>365</v>
      </c>
      <c r="I261" s="40">
        <v>660</v>
      </c>
    </row>
    <row r="262" spans="1:9" s="1" customFormat="1" ht="19.5" customHeight="1">
      <c r="A262" s="9">
        <v>258</v>
      </c>
      <c r="B262" s="14" t="s">
        <v>395</v>
      </c>
      <c r="C262" s="14" t="s">
        <v>390</v>
      </c>
      <c r="D262" s="88">
        <v>10000</v>
      </c>
      <c r="E262" s="89">
        <v>43199</v>
      </c>
      <c r="F262" s="89">
        <v>43563</v>
      </c>
      <c r="G262" s="89">
        <v>43563</v>
      </c>
      <c r="H262" s="54">
        <v>365</v>
      </c>
      <c r="I262" s="40">
        <v>660</v>
      </c>
    </row>
    <row r="263" spans="1:9" s="1" customFormat="1" ht="19.5" customHeight="1">
      <c r="A263" s="9">
        <v>259</v>
      </c>
      <c r="B263" s="14" t="s">
        <v>396</v>
      </c>
      <c r="C263" s="14" t="s">
        <v>390</v>
      </c>
      <c r="D263" s="88">
        <v>10000</v>
      </c>
      <c r="E263" s="89">
        <v>43199</v>
      </c>
      <c r="F263" s="89">
        <v>43563</v>
      </c>
      <c r="G263" s="89">
        <v>43563</v>
      </c>
      <c r="H263" s="54">
        <v>365</v>
      </c>
      <c r="I263" s="40">
        <v>660</v>
      </c>
    </row>
    <row r="264" spans="1:9" s="1" customFormat="1" ht="19.5" customHeight="1">
      <c r="A264" s="9">
        <v>260</v>
      </c>
      <c r="B264" s="14" t="s">
        <v>397</v>
      </c>
      <c r="C264" s="14" t="s">
        <v>390</v>
      </c>
      <c r="D264" s="88">
        <v>10000</v>
      </c>
      <c r="E264" s="89">
        <v>43199</v>
      </c>
      <c r="F264" s="89">
        <v>43563</v>
      </c>
      <c r="G264" s="89">
        <v>43563</v>
      </c>
      <c r="H264" s="54">
        <v>365</v>
      </c>
      <c r="I264" s="40">
        <v>660</v>
      </c>
    </row>
    <row r="265" spans="1:9" s="1" customFormat="1" ht="19.5" customHeight="1">
      <c r="A265" s="9">
        <v>261</v>
      </c>
      <c r="B265" s="14" t="s">
        <v>398</v>
      </c>
      <c r="C265" s="14" t="s">
        <v>390</v>
      </c>
      <c r="D265" s="88">
        <v>10000</v>
      </c>
      <c r="E265" s="89">
        <v>43199</v>
      </c>
      <c r="F265" s="89">
        <v>43563</v>
      </c>
      <c r="G265" s="89">
        <v>43563</v>
      </c>
      <c r="H265" s="54">
        <v>365</v>
      </c>
      <c r="I265" s="40">
        <v>660</v>
      </c>
    </row>
    <row r="266" spans="1:9" s="1" customFormat="1" ht="19.5" customHeight="1">
      <c r="A266" s="9">
        <v>262</v>
      </c>
      <c r="B266" s="14" t="s">
        <v>399</v>
      </c>
      <c r="C266" s="14" t="s">
        <v>390</v>
      </c>
      <c r="D266" s="88">
        <v>10000</v>
      </c>
      <c r="E266" s="89">
        <v>43199</v>
      </c>
      <c r="F266" s="89">
        <v>43563</v>
      </c>
      <c r="G266" s="89">
        <v>43563</v>
      </c>
      <c r="H266" s="54">
        <v>365</v>
      </c>
      <c r="I266" s="40">
        <v>660</v>
      </c>
    </row>
    <row r="267" spans="1:9" s="1" customFormat="1" ht="19.5" customHeight="1">
      <c r="A267" s="9">
        <v>263</v>
      </c>
      <c r="B267" s="14" t="s">
        <v>400</v>
      </c>
      <c r="C267" s="14" t="s">
        <v>390</v>
      </c>
      <c r="D267" s="88">
        <v>10000</v>
      </c>
      <c r="E267" s="89">
        <v>43199</v>
      </c>
      <c r="F267" s="89">
        <v>43563</v>
      </c>
      <c r="G267" s="89">
        <v>43563</v>
      </c>
      <c r="H267" s="54">
        <v>365</v>
      </c>
      <c r="I267" s="40">
        <v>660</v>
      </c>
    </row>
    <row r="268" spans="1:9" s="1" customFormat="1" ht="19.5" customHeight="1">
      <c r="A268" s="9">
        <v>264</v>
      </c>
      <c r="B268" s="14" t="s">
        <v>401</v>
      </c>
      <c r="C268" s="14" t="s">
        <v>390</v>
      </c>
      <c r="D268" s="88">
        <v>10000</v>
      </c>
      <c r="E268" s="89">
        <v>43199</v>
      </c>
      <c r="F268" s="89">
        <v>43563</v>
      </c>
      <c r="G268" s="89">
        <v>43563</v>
      </c>
      <c r="H268" s="54">
        <v>365</v>
      </c>
      <c r="I268" s="40">
        <v>660</v>
      </c>
    </row>
    <row r="269" spans="1:9" s="1" customFormat="1" ht="19.5" customHeight="1">
      <c r="A269" s="9">
        <v>265</v>
      </c>
      <c r="B269" s="14" t="s">
        <v>402</v>
      </c>
      <c r="C269" s="14" t="s">
        <v>403</v>
      </c>
      <c r="D269" s="14">
        <v>10000</v>
      </c>
      <c r="E269" s="90">
        <v>43203</v>
      </c>
      <c r="F269" s="90">
        <v>43567</v>
      </c>
      <c r="G269" s="90">
        <v>43567</v>
      </c>
      <c r="H269" s="54">
        <v>365</v>
      </c>
      <c r="I269" s="40">
        <v>660</v>
      </c>
    </row>
    <row r="270" spans="1:9" s="1" customFormat="1" ht="19.5" customHeight="1">
      <c r="A270" s="9">
        <v>266</v>
      </c>
      <c r="B270" s="14" t="s">
        <v>404</v>
      </c>
      <c r="C270" s="14" t="s">
        <v>403</v>
      </c>
      <c r="D270" s="14">
        <v>10000</v>
      </c>
      <c r="E270" s="90">
        <v>43203</v>
      </c>
      <c r="F270" s="90">
        <v>43567</v>
      </c>
      <c r="G270" s="90">
        <v>43567</v>
      </c>
      <c r="H270" s="54">
        <v>365</v>
      </c>
      <c r="I270" s="40">
        <v>660</v>
      </c>
    </row>
    <row r="271" spans="1:9" s="1" customFormat="1" ht="19.5" customHeight="1">
      <c r="A271" s="9">
        <v>267</v>
      </c>
      <c r="B271" s="14" t="s">
        <v>405</v>
      </c>
      <c r="C271" s="14" t="s">
        <v>403</v>
      </c>
      <c r="D271" s="14">
        <v>10000</v>
      </c>
      <c r="E271" s="90">
        <v>43203</v>
      </c>
      <c r="F271" s="90">
        <v>43567</v>
      </c>
      <c r="G271" s="90">
        <v>43567</v>
      </c>
      <c r="H271" s="54">
        <v>365</v>
      </c>
      <c r="I271" s="40">
        <v>660</v>
      </c>
    </row>
    <row r="272" spans="1:9" s="1" customFormat="1" ht="19.5" customHeight="1">
      <c r="A272" s="9">
        <v>268</v>
      </c>
      <c r="B272" s="14" t="s">
        <v>406</v>
      </c>
      <c r="C272" s="14" t="s">
        <v>403</v>
      </c>
      <c r="D272" s="14">
        <v>10000</v>
      </c>
      <c r="E272" s="90">
        <v>43203</v>
      </c>
      <c r="F272" s="90">
        <v>43567</v>
      </c>
      <c r="G272" s="90">
        <v>43567</v>
      </c>
      <c r="H272" s="54">
        <v>365</v>
      </c>
      <c r="I272" s="40">
        <v>660</v>
      </c>
    </row>
    <row r="273" spans="1:9" s="1" customFormat="1" ht="19.5" customHeight="1">
      <c r="A273" s="9">
        <v>269</v>
      </c>
      <c r="B273" s="14" t="s">
        <v>407</v>
      </c>
      <c r="C273" s="14" t="s">
        <v>403</v>
      </c>
      <c r="D273" s="14">
        <v>10000</v>
      </c>
      <c r="E273" s="90">
        <v>43203</v>
      </c>
      <c r="F273" s="90">
        <v>43567</v>
      </c>
      <c r="G273" s="90">
        <v>43567</v>
      </c>
      <c r="H273" s="54">
        <v>365</v>
      </c>
      <c r="I273" s="40">
        <v>660</v>
      </c>
    </row>
    <row r="274" spans="1:9" s="1" customFormat="1" ht="19.5" customHeight="1">
      <c r="A274" s="9">
        <v>270</v>
      </c>
      <c r="B274" s="14" t="s">
        <v>408</v>
      </c>
      <c r="C274" s="14" t="s">
        <v>403</v>
      </c>
      <c r="D274" s="14">
        <v>10000</v>
      </c>
      <c r="E274" s="90">
        <v>43203</v>
      </c>
      <c r="F274" s="90">
        <v>43567</v>
      </c>
      <c r="G274" s="90">
        <v>43567</v>
      </c>
      <c r="H274" s="54">
        <v>365</v>
      </c>
      <c r="I274" s="40">
        <v>660</v>
      </c>
    </row>
    <row r="275" spans="1:9" s="1" customFormat="1" ht="19.5" customHeight="1">
      <c r="A275" s="9">
        <v>271</v>
      </c>
      <c r="B275" s="14" t="s">
        <v>409</v>
      </c>
      <c r="C275" s="14" t="s">
        <v>403</v>
      </c>
      <c r="D275" s="14">
        <v>10000</v>
      </c>
      <c r="E275" s="90">
        <v>43203</v>
      </c>
      <c r="F275" s="90">
        <v>43567</v>
      </c>
      <c r="G275" s="90">
        <v>43567</v>
      </c>
      <c r="H275" s="54">
        <v>365</v>
      </c>
      <c r="I275" s="40">
        <v>660</v>
      </c>
    </row>
    <row r="276" spans="1:9" s="1" customFormat="1" ht="19.5" customHeight="1">
      <c r="A276" s="9">
        <v>272</v>
      </c>
      <c r="B276" s="14" t="s">
        <v>410</v>
      </c>
      <c r="C276" s="14" t="s">
        <v>403</v>
      </c>
      <c r="D276" s="14">
        <v>10000</v>
      </c>
      <c r="E276" s="90">
        <v>43203</v>
      </c>
      <c r="F276" s="90">
        <v>43567</v>
      </c>
      <c r="G276" s="90">
        <v>43567</v>
      </c>
      <c r="H276" s="54">
        <v>365</v>
      </c>
      <c r="I276" s="40">
        <v>660</v>
      </c>
    </row>
    <row r="277" spans="1:9" s="1" customFormat="1" ht="19.5" customHeight="1">
      <c r="A277" s="9">
        <v>273</v>
      </c>
      <c r="B277" s="14" t="s">
        <v>411</v>
      </c>
      <c r="C277" s="14" t="s">
        <v>403</v>
      </c>
      <c r="D277" s="14">
        <v>10000</v>
      </c>
      <c r="E277" s="90">
        <v>43203</v>
      </c>
      <c r="F277" s="90">
        <v>43567</v>
      </c>
      <c r="G277" s="90">
        <v>43567</v>
      </c>
      <c r="H277" s="54">
        <v>365</v>
      </c>
      <c r="I277" s="40">
        <v>660</v>
      </c>
    </row>
    <row r="278" spans="1:9" s="1" customFormat="1" ht="19.5" customHeight="1">
      <c r="A278" s="9">
        <v>274</v>
      </c>
      <c r="B278" s="14" t="s">
        <v>412</v>
      </c>
      <c r="C278" s="14" t="s">
        <v>403</v>
      </c>
      <c r="D278" s="14">
        <v>10000</v>
      </c>
      <c r="E278" s="90">
        <v>43203</v>
      </c>
      <c r="F278" s="90">
        <v>43567</v>
      </c>
      <c r="G278" s="90">
        <v>43567</v>
      </c>
      <c r="H278" s="54">
        <v>365</v>
      </c>
      <c r="I278" s="40">
        <v>660</v>
      </c>
    </row>
    <row r="279" spans="1:9" s="1" customFormat="1" ht="19.5" customHeight="1">
      <c r="A279" s="9">
        <v>275</v>
      </c>
      <c r="B279" s="14" t="s">
        <v>413</v>
      </c>
      <c r="C279" s="14" t="s">
        <v>414</v>
      </c>
      <c r="D279" s="14">
        <v>5000</v>
      </c>
      <c r="E279" s="90">
        <v>43185</v>
      </c>
      <c r="F279" s="90">
        <v>43184</v>
      </c>
      <c r="G279" s="91" t="s">
        <v>415</v>
      </c>
      <c r="H279" s="54">
        <v>363</v>
      </c>
      <c r="I279" s="40">
        <v>329.1</v>
      </c>
    </row>
    <row r="280" spans="1:9" s="1" customFormat="1" ht="19.5" customHeight="1">
      <c r="A280" s="9">
        <v>276</v>
      </c>
      <c r="B280" s="14" t="s">
        <v>416</v>
      </c>
      <c r="C280" s="14" t="s">
        <v>414</v>
      </c>
      <c r="D280" s="14">
        <v>10000</v>
      </c>
      <c r="E280" s="90">
        <v>43185</v>
      </c>
      <c r="F280" s="89" t="s">
        <v>417</v>
      </c>
      <c r="G280" s="91" t="s">
        <v>417</v>
      </c>
      <c r="H280" s="54">
        <v>365</v>
      </c>
      <c r="I280" s="40">
        <v>660</v>
      </c>
    </row>
    <row r="281" spans="1:9" s="1" customFormat="1" ht="19.5" customHeight="1">
      <c r="A281" s="9">
        <v>277</v>
      </c>
      <c r="B281" s="14" t="s">
        <v>418</v>
      </c>
      <c r="C281" s="14" t="s">
        <v>419</v>
      </c>
      <c r="D281" s="14">
        <v>10000</v>
      </c>
      <c r="E281" s="90">
        <v>43243</v>
      </c>
      <c r="F281" s="90">
        <v>43607</v>
      </c>
      <c r="G281" s="90">
        <v>43601</v>
      </c>
      <c r="H281" s="54">
        <v>359</v>
      </c>
      <c r="I281" s="40">
        <v>649.15</v>
      </c>
    </row>
    <row r="282" spans="1:9" s="1" customFormat="1" ht="19.5" customHeight="1">
      <c r="A282" s="9">
        <v>278</v>
      </c>
      <c r="B282" s="14" t="s">
        <v>420</v>
      </c>
      <c r="C282" s="14" t="s">
        <v>421</v>
      </c>
      <c r="D282" s="14">
        <v>10000</v>
      </c>
      <c r="E282" s="90">
        <v>43193</v>
      </c>
      <c r="F282" s="90">
        <v>43557</v>
      </c>
      <c r="G282" s="90">
        <v>43557</v>
      </c>
      <c r="H282" s="54">
        <v>365</v>
      </c>
      <c r="I282" s="40">
        <v>660</v>
      </c>
    </row>
    <row r="283" spans="1:9" s="1" customFormat="1" ht="19.5" customHeight="1">
      <c r="A283" s="9">
        <v>279</v>
      </c>
      <c r="B283" s="14" t="s">
        <v>422</v>
      </c>
      <c r="C283" s="14" t="s">
        <v>421</v>
      </c>
      <c r="D283" s="14">
        <v>10000</v>
      </c>
      <c r="E283" s="90">
        <v>43193</v>
      </c>
      <c r="F283" s="90">
        <v>43557</v>
      </c>
      <c r="G283" s="90">
        <v>43557</v>
      </c>
      <c r="H283" s="54">
        <v>365</v>
      </c>
      <c r="I283" s="40">
        <v>660</v>
      </c>
    </row>
    <row r="284" spans="1:9" s="1" customFormat="1" ht="19.5" customHeight="1">
      <c r="A284" s="9">
        <v>280</v>
      </c>
      <c r="B284" s="14" t="s">
        <v>423</v>
      </c>
      <c r="C284" s="14" t="s">
        <v>421</v>
      </c>
      <c r="D284" s="14">
        <v>10000</v>
      </c>
      <c r="E284" s="90">
        <v>43193</v>
      </c>
      <c r="F284" s="90">
        <v>43557</v>
      </c>
      <c r="G284" s="90">
        <v>43557</v>
      </c>
      <c r="H284" s="54">
        <v>365</v>
      </c>
      <c r="I284" s="40">
        <v>660</v>
      </c>
    </row>
    <row r="285" spans="1:9" s="1" customFormat="1" ht="19.5" customHeight="1">
      <c r="A285" s="9">
        <v>281</v>
      </c>
      <c r="B285" s="14" t="s">
        <v>424</v>
      </c>
      <c r="C285" s="14" t="s">
        <v>421</v>
      </c>
      <c r="D285" s="14">
        <v>10000</v>
      </c>
      <c r="E285" s="90">
        <v>43193</v>
      </c>
      <c r="F285" s="90">
        <v>43557</v>
      </c>
      <c r="G285" s="90">
        <v>43557</v>
      </c>
      <c r="H285" s="54">
        <v>365</v>
      </c>
      <c r="I285" s="40">
        <v>660</v>
      </c>
    </row>
    <row r="286" spans="1:9" s="1" customFormat="1" ht="24.75" customHeight="1">
      <c r="A286" s="9">
        <v>282</v>
      </c>
      <c r="B286" s="14" t="s">
        <v>425</v>
      </c>
      <c r="C286" s="14" t="s">
        <v>426</v>
      </c>
      <c r="D286" s="14">
        <v>10000</v>
      </c>
      <c r="E286" s="90">
        <v>43198</v>
      </c>
      <c r="F286" s="90">
        <v>43562</v>
      </c>
      <c r="G286" s="90">
        <v>43562</v>
      </c>
      <c r="H286" s="54">
        <v>365</v>
      </c>
      <c r="I286" s="40">
        <v>660</v>
      </c>
    </row>
    <row r="287" spans="1:9" s="1" customFormat="1" ht="24.75" customHeight="1">
      <c r="A287" s="9">
        <v>283</v>
      </c>
      <c r="B287" s="14" t="s">
        <v>427</v>
      </c>
      <c r="C287" s="14" t="s">
        <v>426</v>
      </c>
      <c r="D287" s="14">
        <v>10000</v>
      </c>
      <c r="E287" s="90">
        <v>43054</v>
      </c>
      <c r="F287" s="90">
        <v>43783</v>
      </c>
      <c r="G287" s="90">
        <v>43562</v>
      </c>
      <c r="H287" s="9">
        <v>365</v>
      </c>
      <c r="I287" s="40">
        <v>660</v>
      </c>
    </row>
    <row r="288" spans="1:9" s="1" customFormat="1" ht="24.75" customHeight="1">
      <c r="A288" s="9">
        <v>284</v>
      </c>
      <c r="B288" s="14" t="s">
        <v>428</v>
      </c>
      <c r="C288" s="14" t="s">
        <v>426</v>
      </c>
      <c r="D288" s="14">
        <v>10000</v>
      </c>
      <c r="E288" s="90">
        <v>43054</v>
      </c>
      <c r="F288" s="90">
        <v>43783</v>
      </c>
      <c r="G288" s="90">
        <v>43482</v>
      </c>
      <c r="H288" s="9">
        <v>365</v>
      </c>
      <c r="I288" s="40">
        <v>660</v>
      </c>
    </row>
    <row r="289" spans="1:9" s="1" customFormat="1" ht="24.75" customHeight="1">
      <c r="A289" s="9">
        <v>285</v>
      </c>
      <c r="B289" s="14" t="s">
        <v>429</v>
      </c>
      <c r="C289" s="14" t="s">
        <v>426</v>
      </c>
      <c r="D289" s="14">
        <v>10000</v>
      </c>
      <c r="E289" s="90">
        <v>43054</v>
      </c>
      <c r="F289" s="90">
        <v>43783</v>
      </c>
      <c r="G289" s="90">
        <v>43522</v>
      </c>
      <c r="H289" s="9">
        <v>365</v>
      </c>
      <c r="I289" s="40">
        <v>660</v>
      </c>
    </row>
    <row r="290" spans="1:9" s="1" customFormat="1" ht="24.75" customHeight="1">
      <c r="A290" s="9">
        <v>286</v>
      </c>
      <c r="B290" s="14" t="s">
        <v>430</v>
      </c>
      <c r="C290" s="14" t="s">
        <v>426</v>
      </c>
      <c r="D290" s="14">
        <v>10000</v>
      </c>
      <c r="E290" s="90">
        <v>43054</v>
      </c>
      <c r="F290" s="90">
        <v>43783</v>
      </c>
      <c r="G290" s="90">
        <v>43562</v>
      </c>
      <c r="H290" s="9">
        <v>365</v>
      </c>
      <c r="I290" s="40">
        <v>660</v>
      </c>
    </row>
    <row r="291" spans="1:9" s="1" customFormat="1" ht="24.75" customHeight="1">
      <c r="A291" s="9">
        <v>287</v>
      </c>
      <c r="B291" s="14" t="s">
        <v>431</v>
      </c>
      <c r="C291" s="14" t="s">
        <v>426</v>
      </c>
      <c r="D291" s="14">
        <v>10000</v>
      </c>
      <c r="E291" s="90">
        <v>43198</v>
      </c>
      <c r="F291" s="90">
        <v>43562</v>
      </c>
      <c r="G291" s="90">
        <v>43562</v>
      </c>
      <c r="H291" s="54">
        <v>365</v>
      </c>
      <c r="I291" s="40">
        <v>660</v>
      </c>
    </row>
    <row r="292" spans="1:9" s="1" customFormat="1" ht="24.75" customHeight="1">
      <c r="A292" s="9">
        <v>288</v>
      </c>
      <c r="B292" s="14" t="s">
        <v>432</v>
      </c>
      <c r="C292" s="14" t="s">
        <v>426</v>
      </c>
      <c r="D292" s="14">
        <v>10000</v>
      </c>
      <c r="E292" s="90">
        <v>43198</v>
      </c>
      <c r="F292" s="90">
        <v>43562</v>
      </c>
      <c r="G292" s="90">
        <v>43562</v>
      </c>
      <c r="H292" s="54">
        <v>365</v>
      </c>
      <c r="I292" s="40">
        <v>660</v>
      </c>
    </row>
    <row r="293" spans="1:9" s="1" customFormat="1" ht="24.75" customHeight="1">
      <c r="A293" s="9">
        <v>289</v>
      </c>
      <c r="B293" s="14" t="s">
        <v>433</v>
      </c>
      <c r="C293" s="14" t="s">
        <v>426</v>
      </c>
      <c r="D293" s="14">
        <v>10000</v>
      </c>
      <c r="E293" s="90">
        <v>43198</v>
      </c>
      <c r="F293" s="90">
        <v>43562</v>
      </c>
      <c r="G293" s="90">
        <v>43562</v>
      </c>
      <c r="H293" s="54">
        <v>365</v>
      </c>
      <c r="I293" s="40">
        <v>660</v>
      </c>
    </row>
    <row r="294" spans="1:9" s="1" customFormat="1" ht="24.75" customHeight="1">
      <c r="A294" s="9">
        <v>290</v>
      </c>
      <c r="B294" s="14" t="s">
        <v>434</v>
      </c>
      <c r="C294" s="14" t="s">
        <v>426</v>
      </c>
      <c r="D294" s="14">
        <v>10000</v>
      </c>
      <c r="E294" s="90">
        <v>43198</v>
      </c>
      <c r="F294" s="90">
        <v>43562</v>
      </c>
      <c r="G294" s="90">
        <v>43562</v>
      </c>
      <c r="H294" s="54">
        <v>365</v>
      </c>
      <c r="I294" s="40">
        <v>660</v>
      </c>
    </row>
    <row r="295" spans="1:9" s="1" customFormat="1" ht="24.75" customHeight="1">
      <c r="A295" s="9">
        <v>291</v>
      </c>
      <c r="B295" s="14" t="s">
        <v>435</v>
      </c>
      <c r="C295" s="14" t="s">
        <v>426</v>
      </c>
      <c r="D295" s="14">
        <v>5000</v>
      </c>
      <c r="E295" s="90">
        <v>42986</v>
      </c>
      <c r="F295" s="90">
        <v>43715</v>
      </c>
      <c r="G295" s="90">
        <v>43610</v>
      </c>
      <c r="H295" s="54">
        <v>365</v>
      </c>
      <c r="I295" s="40">
        <v>330</v>
      </c>
    </row>
    <row r="296" spans="1:9" s="1" customFormat="1" ht="24.75" customHeight="1">
      <c r="A296" s="9">
        <v>292</v>
      </c>
      <c r="B296" s="14" t="s">
        <v>435</v>
      </c>
      <c r="C296" s="14" t="s">
        <v>426</v>
      </c>
      <c r="D296" s="14">
        <v>5000</v>
      </c>
      <c r="E296" s="90">
        <v>43054</v>
      </c>
      <c r="F296" s="90">
        <v>43783</v>
      </c>
      <c r="G296" s="90">
        <v>43610</v>
      </c>
      <c r="H296" s="54">
        <v>365</v>
      </c>
      <c r="I296" s="40">
        <v>330</v>
      </c>
    </row>
    <row r="297" spans="1:9" s="1" customFormat="1" ht="24.75" customHeight="1">
      <c r="A297" s="9">
        <v>293</v>
      </c>
      <c r="B297" s="14" t="s">
        <v>436</v>
      </c>
      <c r="C297" s="14" t="s">
        <v>426</v>
      </c>
      <c r="D297" s="14">
        <v>10000</v>
      </c>
      <c r="E297" s="90">
        <v>43054</v>
      </c>
      <c r="F297" s="90">
        <v>43783</v>
      </c>
      <c r="G297" s="90">
        <v>43615</v>
      </c>
      <c r="H297" s="54">
        <v>365</v>
      </c>
      <c r="I297" s="40">
        <v>660</v>
      </c>
    </row>
    <row r="298" spans="1:9" s="1" customFormat="1" ht="24.75" customHeight="1">
      <c r="A298" s="9">
        <v>294</v>
      </c>
      <c r="B298" s="14" t="s">
        <v>437</v>
      </c>
      <c r="C298" s="14" t="s">
        <v>426</v>
      </c>
      <c r="D298" s="14">
        <v>2000</v>
      </c>
      <c r="E298" s="90">
        <v>43017</v>
      </c>
      <c r="F298" s="90">
        <v>43746</v>
      </c>
      <c r="G298" s="90">
        <v>43610</v>
      </c>
      <c r="H298" s="54">
        <v>365</v>
      </c>
      <c r="I298" s="40">
        <v>132</v>
      </c>
    </row>
    <row r="299" spans="1:9" s="1" customFormat="1" ht="19.5" customHeight="1">
      <c r="A299" s="9">
        <v>295</v>
      </c>
      <c r="B299" s="14" t="s">
        <v>438</v>
      </c>
      <c r="C299" s="14" t="s">
        <v>439</v>
      </c>
      <c r="D299" s="14">
        <v>10000</v>
      </c>
      <c r="E299" s="90">
        <v>43223</v>
      </c>
      <c r="F299" s="90">
        <v>43587</v>
      </c>
      <c r="G299" s="90">
        <v>43587</v>
      </c>
      <c r="H299" s="54">
        <v>365</v>
      </c>
      <c r="I299" s="40">
        <v>660</v>
      </c>
    </row>
    <row r="300" spans="1:9" s="1" customFormat="1" ht="19.5" customHeight="1">
      <c r="A300" s="9">
        <v>296</v>
      </c>
      <c r="B300" s="14" t="s">
        <v>440</v>
      </c>
      <c r="C300" s="14" t="s">
        <v>439</v>
      </c>
      <c r="D300" s="14">
        <v>10000</v>
      </c>
      <c r="E300" s="90">
        <v>43223</v>
      </c>
      <c r="F300" s="90">
        <v>43587</v>
      </c>
      <c r="G300" s="90">
        <v>43587</v>
      </c>
      <c r="H300" s="54">
        <v>365</v>
      </c>
      <c r="I300" s="40">
        <v>660</v>
      </c>
    </row>
    <row r="301" spans="1:9" s="1" customFormat="1" ht="19.5" customHeight="1">
      <c r="A301" s="9">
        <v>297</v>
      </c>
      <c r="B301" s="14" t="s">
        <v>441</v>
      </c>
      <c r="C301" s="14" t="s">
        <v>442</v>
      </c>
      <c r="D301" s="14">
        <v>10000</v>
      </c>
      <c r="E301" s="90">
        <v>43202</v>
      </c>
      <c r="F301" s="90">
        <v>43566</v>
      </c>
      <c r="G301" s="90">
        <v>43566</v>
      </c>
      <c r="H301" s="54">
        <v>365</v>
      </c>
      <c r="I301" s="40">
        <v>660</v>
      </c>
    </row>
    <row r="302" spans="1:9" s="1" customFormat="1" ht="19.5" customHeight="1">
      <c r="A302" s="9">
        <v>298</v>
      </c>
      <c r="B302" s="14" t="s">
        <v>443</v>
      </c>
      <c r="C302" s="14" t="s">
        <v>442</v>
      </c>
      <c r="D302" s="14">
        <v>10000</v>
      </c>
      <c r="E302" s="90">
        <v>43202</v>
      </c>
      <c r="F302" s="90">
        <v>43566</v>
      </c>
      <c r="G302" s="90">
        <v>43566</v>
      </c>
      <c r="H302" s="54">
        <v>365</v>
      </c>
      <c r="I302" s="40">
        <v>660</v>
      </c>
    </row>
    <row r="303" spans="1:9" s="1" customFormat="1" ht="19.5" customHeight="1">
      <c r="A303" s="9">
        <v>299</v>
      </c>
      <c r="B303" s="14" t="s">
        <v>444</v>
      </c>
      <c r="C303" s="14" t="s">
        <v>442</v>
      </c>
      <c r="D303" s="14">
        <v>10000</v>
      </c>
      <c r="E303" s="90">
        <v>43202</v>
      </c>
      <c r="F303" s="90">
        <v>43566</v>
      </c>
      <c r="G303" s="90">
        <v>43566</v>
      </c>
      <c r="H303" s="54">
        <v>365</v>
      </c>
      <c r="I303" s="40">
        <v>660</v>
      </c>
    </row>
    <row r="304" spans="1:9" s="1" customFormat="1" ht="19.5" customHeight="1">
      <c r="A304" s="9">
        <v>300</v>
      </c>
      <c r="B304" s="14" t="s">
        <v>445</v>
      </c>
      <c r="C304" s="14" t="s">
        <v>442</v>
      </c>
      <c r="D304" s="14">
        <v>10000</v>
      </c>
      <c r="E304" s="90">
        <v>43202</v>
      </c>
      <c r="F304" s="90">
        <v>43566</v>
      </c>
      <c r="G304" s="90">
        <v>43566</v>
      </c>
      <c r="H304" s="54">
        <v>365</v>
      </c>
      <c r="I304" s="40">
        <v>660</v>
      </c>
    </row>
    <row r="305" spans="1:9" s="1" customFormat="1" ht="19.5" customHeight="1">
      <c r="A305" s="9">
        <v>301</v>
      </c>
      <c r="B305" s="14" t="s">
        <v>446</v>
      </c>
      <c r="C305" s="14" t="s">
        <v>442</v>
      </c>
      <c r="D305" s="14">
        <v>10000</v>
      </c>
      <c r="E305" s="90">
        <v>43202</v>
      </c>
      <c r="F305" s="90">
        <v>43566</v>
      </c>
      <c r="G305" s="90">
        <v>43566</v>
      </c>
      <c r="H305" s="54">
        <v>365</v>
      </c>
      <c r="I305" s="40">
        <v>660</v>
      </c>
    </row>
    <row r="306" spans="1:9" s="1" customFormat="1" ht="19.5" customHeight="1">
      <c r="A306" s="9">
        <v>302</v>
      </c>
      <c r="B306" s="14" t="s">
        <v>447</v>
      </c>
      <c r="C306" s="14" t="s">
        <v>442</v>
      </c>
      <c r="D306" s="14">
        <v>10000</v>
      </c>
      <c r="E306" s="90">
        <v>43202</v>
      </c>
      <c r="F306" s="90">
        <v>43566</v>
      </c>
      <c r="G306" s="90">
        <v>43566</v>
      </c>
      <c r="H306" s="54">
        <v>365</v>
      </c>
      <c r="I306" s="40">
        <v>660</v>
      </c>
    </row>
    <row r="307" spans="1:9" s="1" customFormat="1" ht="19.5" customHeight="1">
      <c r="A307" s="9">
        <v>303</v>
      </c>
      <c r="B307" s="14" t="s">
        <v>448</v>
      </c>
      <c r="C307" s="14" t="s">
        <v>442</v>
      </c>
      <c r="D307" s="14">
        <v>10000</v>
      </c>
      <c r="E307" s="90">
        <v>43202</v>
      </c>
      <c r="F307" s="90">
        <v>43566</v>
      </c>
      <c r="G307" s="90">
        <v>43566</v>
      </c>
      <c r="H307" s="54">
        <v>365</v>
      </c>
      <c r="I307" s="40">
        <v>660</v>
      </c>
    </row>
    <row r="308" spans="1:9" s="1" customFormat="1" ht="19.5" customHeight="1">
      <c r="A308" s="9">
        <v>304</v>
      </c>
      <c r="B308" s="14" t="s">
        <v>449</v>
      </c>
      <c r="C308" s="14" t="s">
        <v>442</v>
      </c>
      <c r="D308" s="14">
        <v>10000</v>
      </c>
      <c r="E308" s="90">
        <v>43202</v>
      </c>
      <c r="F308" s="90">
        <v>43566</v>
      </c>
      <c r="G308" s="90">
        <v>43566</v>
      </c>
      <c r="H308" s="54">
        <v>365</v>
      </c>
      <c r="I308" s="40">
        <v>660</v>
      </c>
    </row>
    <row r="309" spans="1:9" s="1" customFormat="1" ht="19.5" customHeight="1">
      <c r="A309" s="9">
        <v>305</v>
      </c>
      <c r="B309" s="14" t="s">
        <v>450</v>
      </c>
      <c r="C309" s="14" t="s">
        <v>442</v>
      </c>
      <c r="D309" s="14">
        <v>10000</v>
      </c>
      <c r="E309" s="90">
        <v>43202</v>
      </c>
      <c r="F309" s="90">
        <v>43566</v>
      </c>
      <c r="G309" s="90">
        <v>43566</v>
      </c>
      <c r="H309" s="54">
        <v>365</v>
      </c>
      <c r="I309" s="40">
        <v>660</v>
      </c>
    </row>
    <row r="310" spans="1:9" s="1" customFormat="1" ht="19.5" customHeight="1">
      <c r="A310" s="9">
        <v>306</v>
      </c>
      <c r="B310" s="14" t="s">
        <v>451</v>
      </c>
      <c r="C310" s="14" t="s">
        <v>452</v>
      </c>
      <c r="D310" s="14">
        <v>5000</v>
      </c>
      <c r="E310" s="90">
        <v>43214</v>
      </c>
      <c r="F310" s="90">
        <v>43578</v>
      </c>
      <c r="G310" s="90">
        <v>43578</v>
      </c>
      <c r="H310" s="54">
        <v>365</v>
      </c>
      <c r="I310" s="40">
        <v>330</v>
      </c>
    </row>
    <row r="311" spans="1:9" s="1" customFormat="1" ht="19.5" customHeight="1">
      <c r="A311" s="9">
        <v>307</v>
      </c>
      <c r="B311" s="14" t="s">
        <v>453</v>
      </c>
      <c r="C311" s="14" t="s">
        <v>452</v>
      </c>
      <c r="D311" s="14">
        <v>10000</v>
      </c>
      <c r="E311" s="90">
        <v>43214</v>
      </c>
      <c r="F311" s="90">
        <v>43578</v>
      </c>
      <c r="G311" s="90">
        <v>43578</v>
      </c>
      <c r="H311" s="54">
        <v>365</v>
      </c>
      <c r="I311" s="40">
        <v>660</v>
      </c>
    </row>
    <row r="312" spans="1:9" s="1" customFormat="1" ht="19.5" customHeight="1">
      <c r="A312" s="9">
        <v>308</v>
      </c>
      <c r="B312" s="14" t="s">
        <v>454</v>
      </c>
      <c r="C312" s="14" t="s">
        <v>452</v>
      </c>
      <c r="D312" s="14">
        <v>10000</v>
      </c>
      <c r="E312" s="90">
        <v>43214</v>
      </c>
      <c r="F312" s="90">
        <v>43578</v>
      </c>
      <c r="G312" s="90">
        <v>43578</v>
      </c>
      <c r="H312" s="54">
        <v>365</v>
      </c>
      <c r="I312" s="40">
        <v>660</v>
      </c>
    </row>
    <row r="313" spans="1:9" s="1" customFormat="1" ht="19.5" customHeight="1">
      <c r="A313" s="9">
        <v>309</v>
      </c>
      <c r="B313" s="14" t="s">
        <v>455</v>
      </c>
      <c r="C313" s="14" t="s">
        <v>452</v>
      </c>
      <c r="D313" s="14">
        <v>10000</v>
      </c>
      <c r="E313" s="90">
        <v>43214</v>
      </c>
      <c r="F313" s="90">
        <v>43578</v>
      </c>
      <c r="G313" s="90">
        <v>43578</v>
      </c>
      <c r="H313" s="54">
        <v>365</v>
      </c>
      <c r="I313" s="40">
        <v>660</v>
      </c>
    </row>
    <row r="314" spans="1:9" s="1" customFormat="1" ht="19.5" customHeight="1">
      <c r="A314" s="9">
        <v>310</v>
      </c>
      <c r="B314" s="14" t="s">
        <v>456</v>
      </c>
      <c r="C314" s="14" t="s">
        <v>452</v>
      </c>
      <c r="D314" s="14">
        <v>10000</v>
      </c>
      <c r="E314" s="90">
        <v>43214</v>
      </c>
      <c r="F314" s="90">
        <v>43578</v>
      </c>
      <c r="G314" s="90">
        <v>43578</v>
      </c>
      <c r="H314" s="54">
        <v>365</v>
      </c>
      <c r="I314" s="40">
        <v>660</v>
      </c>
    </row>
    <row r="315" spans="1:9" s="1" customFormat="1" ht="19.5" customHeight="1">
      <c r="A315" s="9">
        <v>311</v>
      </c>
      <c r="B315" s="14" t="s">
        <v>457</v>
      </c>
      <c r="C315" s="14" t="s">
        <v>452</v>
      </c>
      <c r="D315" s="14">
        <v>10000</v>
      </c>
      <c r="E315" s="90">
        <v>43214</v>
      </c>
      <c r="F315" s="90">
        <v>43578</v>
      </c>
      <c r="G315" s="90">
        <v>43578</v>
      </c>
      <c r="H315" s="54">
        <v>365</v>
      </c>
      <c r="I315" s="40">
        <v>660</v>
      </c>
    </row>
    <row r="316" spans="1:9" s="1" customFormat="1" ht="19.5" customHeight="1">
      <c r="A316" s="9">
        <v>312</v>
      </c>
      <c r="B316" s="14" t="s">
        <v>458</v>
      </c>
      <c r="C316" s="14" t="s">
        <v>452</v>
      </c>
      <c r="D316" s="14">
        <v>10000</v>
      </c>
      <c r="E316" s="90">
        <v>43214</v>
      </c>
      <c r="F316" s="90">
        <v>43578</v>
      </c>
      <c r="G316" s="90">
        <v>43578</v>
      </c>
      <c r="H316" s="54">
        <v>365</v>
      </c>
      <c r="I316" s="40">
        <v>660</v>
      </c>
    </row>
    <row r="317" spans="1:9" s="1" customFormat="1" ht="19.5" customHeight="1">
      <c r="A317" s="9">
        <v>313</v>
      </c>
      <c r="B317" s="14" t="s">
        <v>459</v>
      </c>
      <c r="C317" s="14" t="s">
        <v>452</v>
      </c>
      <c r="D317" s="14">
        <v>10000</v>
      </c>
      <c r="E317" s="90">
        <v>43214</v>
      </c>
      <c r="F317" s="90">
        <v>43578</v>
      </c>
      <c r="G317" s="90">
        <v>43578</v>
      </c>
      <c r="H317" s="54">
        <v>365</v>
      </c>
      <c r="I317" s="40">
        <v>660</v>
      </c>
    </row>
    <row r="318" spans="1:9" s="1" customFormat="1" ht="19.5" customHeight="1">
      <c r="A318" s="9">
        <v>314</v>
      </c>
      <c r="B318" s="14" t="s">
        <v>460</v>
      </c>
      <c r="C318" s="14" t="s">
        <v>452</v>
      </c>
      <c r="D318" s="14">
        <v>10000</v>
      </c>
      <c r="E318" s="90">
        <v>43214</v>
      </c>
      <c r="F318" s="90">
        <v>43578</v>
      </c>
      <c r="G318" s="90">
        <v>43578</v>
      </c>
      <c r="H318" s="54">
        <v>365</v>
      </c>
      <c r="I318" s="40">
        <v>660</v>
      </c>
    </row>
    <row r="319" spans="1:9" s="1" customFormat="1" ht="19.5" customHeight="1">
      <c r="A319" s="9">
        <v>315</v>
      </c>
      <c r="B319" s="14" t="s">
        <v>461</v>
      </c>
      <c r="C319" s="14" t="s">
        <v>452</v>
      </c>
      <c r="D319" s="14">
        <v>10000</v>
      </c>
      <c r="E319" s="90">
        <v>43214</v>
      </c>
      <c r="F319" s="90">
        <v>43578</v>
      </c>
      <c r="G319" s="90">
        <v>43578</v>
      </c>
      <c r="H319" s="54">
        <v>365</v>
      </c>
      <c r="I319" s="40">
        <v>660</v>
      </c>
    </row>
    <row r="320" spans="1:9" s="1" customFormat="1" ht="19.5" customHeight="1">
      <c r="A320" s="9">
        <v>316</v>
      </c>
      <c r="B320" s="14" t="s">
        <v>462</v>
      </c>
      <c r="C320" s="14" t="s">
        <v>452</v>
      </c>
      <c r="D320" s="14">
        <v>10000</v>
      </c>
      <c r="E320" s="90">
        <v>43214</v>
      </c>
      <c r="F320" s="90">
        <v>43578</v>
      </c>
      <c r="G320" s="90">
        <v>43578</v>
      </c>
      <c r="H320" s="54">
        <v>365</v>
      </c>
      <c r="I320" s="40">
        <v>660</v>
      </c>
    </row>
    <row r="321" spans="1:9" s="1" customFormat="1" ht="19.5" customHeight="1">
      <c r="A321" s="9">
        <v>317</v>
      </c>
      <c r="B321" s="14" t="s">
        <v>463</v>
      </c>
      <c r="C321" s="14" t="s">
        <v>452</v>
      </c>
      <c r="D321" s="14">
        <v>10000</v>
      </c>
      <c r="E321" s="90">
        <v>43214</v>
      </c>
      <c r="F321" s="90">
        <v>43578</v>
      </c>
      <c r="G321" s="90">
        <v>43578</v>
      </c>
      <c r="H321" s="54">
        <v>365</v>
      </c>
      <c r="I321" s="40">
        <v>660</v>
      </c>
    </row>
    <row r="322" spans="1:9" s="1" customFormat="1" ht="19.5" customHeight="1">
      <c r="A322" s="9">
        <v>318</v>
      </c>
      <c r="B322" s="14" t="s">
        <v>464</v>
      </c>
      <c r="C322" s="14" t="s">
        <v>465</v>
      </c>
      <c r="D322" s="14">
        <v>10000</v>
      </c>
      <c r="E322" s="90">
        <v>43193</v>
      </c>
      <c r="F322" s="90">
        <v>43557</v>
      </c>
      <c r="G322" s="90">
        <v>43557</v>
      </c>
      <c r="H322" s="54">
        <v>365</v>
      </c>
      <c r="I322" s="40">
        <v>660</v>
      </c>
    </row>
    <row r="323" spans="1:9" s="1" customFormat="1" ht="19.5" customHeight="1">
      <c r="A323" s="9">
        <v>319</v>
      </c>
      <c r="B323" s="14" t="s">
        <v>466</v>
      </c>
      <c r="C323" s="14" t="s">
        <v>465</v>
      </c>
      <c r="D323" s="14">
        <v>10000</v>
      </c>
      <c r="E323" s="90">
        <v>43193</v>
      </c>
      <c r="F323" s="90">
        <v>43557</v>
      </c>
      <c r="G323" s="90">
        <v>43557</v>
      </c>
      <c r="H323" s="54">
        <v>365</v>
      </c>
      <c r="I323" s="40">
        <v>660</v>
      </c>
    </row>
    <row r="324" spans="1:9" s="1" customFormat="1" ht="19.5" customHeight="1">
      <c r="A324" s="9">
        <v>320</v>
      </c>
      <c r="B324" s="14" t="s">
        <v>467</v>
      </c>
      <c r="C324" s="14" t="s">
        <v>465</v>
      </c>
      <c r="D324" s="14">
        <v>10000</v>
      </c>
      <c r="E324" s="90">
        <v>43193</v>
      </c>
      <c r="F324" s="90">
        <v>43557</v>
      </c>
      <c r="G324" s="90">
        <v>43557</v>
      </c>
      <c r="H324" s="54">
        <v>365</v>
      </c>
      <c r="I324" s="40">
        <v>660</v>
      </c>
    </row>
    <row r="325" spans="1:9" s="1" customFormat="1" ht="19.5" customHeight="1">
      <c r="A325" s="9">
        <v>321</v>
      </c>
      <c r="B325" s="14" t="s">
        <v>468</v>
      </c>
      <c r="C325" s="14" t="s">
        <v>465</v>
      </c>
      <c r="D325" s="14">
        <v>10000</v>
      </c>
      <c r="E325" s="90">
        <v>43193</v>
      </c>
      <c r="F325" s="90">
        <v>43557</v>
      </c>
      <c r="G325" s="90">
        <v>43557</v>
      </c>
      <c r="H325" s="54">
        <v>365</v>
      </c>
      <c r="I325" s="40">
        <v>660</v>
      </c>
    </row>
    <row r="326" spans="1:9" s="1" customFormat="1" ht="19.5" customHeight="1">
      <c r="A326" s="9">
        <v>322</v>
      </c>
      <c r="B326" s="14" t="s">
        <v>469</v>
      </c>
      <c r="C326" s="14" t="s">
        <v>465</v>
      </c>
      <c r="D326" s="14">
        <v>10000</v>
      </c>
      <c r="E326" s="90">
        <v>43193</v>
      </c>
      <c r="F326" s="90">
        <v>43557</v>
      </c>
      <c r="G326" s="90">
        <v>43557</v>
      </c>
      <c r="H326" s="54">
        <v>365</v>
      </c>
      <c r="I326" s="40">
        <v>660</v>
      </c>
    </row>
    <row r="327" spans="1:9" s="1" customFormat="1" ht="19.5" customHeight="1">
      <c r="A327" s="9">
        <v>323</v>
      </c>
      <c r="B327" s="14" t="s">
        <v>470</v>
      </c>
      <c r="C327" s="14" t="s">
        <v>465</v>
      </c>
      <c r="D327" s="14">
        <v>10000</v>
      </c>
      <c r="E327" s="90">
        <v>43193</v>
      </c>
      <c r="F327" s="90">
        <v>43557</v>
      </c>
      <c r="G327" s="90">
        <v>43557</v>
      </c>
      <c r="H327" s="54">
        <v>365</v>
      </c>
      <c r="I327" s="40">
        <v>660</v>
      </c>
    </row>
    <row r="328" spans="1:9" s="1" customFormat="1" ht="19.5" customHeight="1">
      <c r="A328" s="9">
        <v>324</v>
      </c>
      <c r="B328" s="14" t="s">
        <v>471</v>
      </c>
      <c r="C328" s="14" t="s">
        <v>465</v>
      </c>
      <c r="D328" s="14">
        <v>10000</v>
      </c>
      <c r="E328" s="90">
        <v>43193</v>
      </c>
      <c r="F328" s="90">
        <v>43557</v>
      </c>
      <c r="G328" s="90">
        <v>43557</v>
      </c>
      <c r="H328" s="54">
        <v>365</v>
      </c>
      <c r="I328" s="40">
        <v>660</v>
      </c>
    </row>
    <row r="329" spans="1:9" s="1" customFormat="1" ht="19.5" customHeight="1">
      <c r="A329" s="9">
        <v>325</v>
      </c>
      <c r="B329" s="14" t="s">
        <v>472</v>
      </c>
      <c r="C329" s="14" t="s">
        <v>465</v>
      </c>
      <c r="D329" s="14">
        <v>10000</v>
      </c>
      <c r="E329" s="90">
        <v>43193</v>
      </c>
      <c r="F329" s="90">
        <v>43557</v>
      </c>
      <c r="G329" s="90">
        <v>43557</v>
      </c>
      <c r="H329" s="54">
        <v>365</v>
      </c>
      <c r="I329" s="40">
        <v>660</v>
      </c>
    </row>
    <row r="330" spans="1:9" s="1" customFormat="1" ht="19.5" customHeight="1">
      <c r="A330" s="9">
        <v>326</v>
      </c>
      <c r="B330" s="14" t="s">
        <v>473</v>
      </c>
      <c r="C330" s="14" t="s">
        <v>465</v>
      </c>
      <c r="D330" s="14">
        <v>10000</v>
      </c>
      <c r="E330" s="90">
        <v>43193</v>
      </c>
      <c r="F330" s="90">
        <v>43557</v>
      </c>
      <c r="G330" s="90">
        <v>43557</v>
      </c>
      <c r="H330" s="54">
        <v>365</v>
      </c>
      <c r="I330" s="40">
        <v>660</v>
      </c>
    </row>
    <row r="331" spans="1:9" s="1" customFormat="1" ht="19.5" customHeight="1">
      <c r="A331" s="9">
        <v>327</v>
      </c>
      <c r="B331" s="14" t="s">
        <v>474</v>
      </c>
      <c r="C331" s="14" t="s">
        <v>465</v>
      </c>
      <c r="D331" s="14">
        <v>10000</v>
      </c>
      <c r="E331" s="90">
        <v>43193</v>
      </c>
      <c r="F331" s="90">
        <v>43557</v>
      </c>
      <c r="G331" s="90">
        <v>43557</v>
      </c>
      <c r="H331" s="54">
        <v>365</v>
      </c>
      <c r="I331" s="40">
        <v>660</v>
      </c>
    </row>
    <row r="332" spans="1:9" s="1" customFormat="1" ht="19.5" customHeight="1">
      <c r="A332" s="9">
        <v>328</v>
      </c>
      <c r="B332" s="14" t="s">
        <v>475</v>
      </c>
      <c r="C332" s="14" t="s">
        <v>465</v>
      </c>
      <c r="D332" s="14">
        <v>10000</v>
      </c>
      <c r="E332" s="90">
        <v>43193</v>
      </c>
      <c r="F332" s="90">
        <v>43557</v>
      </c>
      <c r="G332" s="90">
        <v>43557</v>
      </c>
      <c r="H332" s="54">
        <v>365</v>
      </c>
      <c r="I332" s="40">
        <v>660</v>
      </c>
    </row>
    <row r="333" spans="1:9" s="1" customFormat="1" ht="19.5" customHeight="1">
      <c r="A333" s="9">
        <v>329</v>
      </c>
      <c r="B333" s="14" t="s">
        <v>476</v>
      </c>
      <c r="C333" s="14" t="s">
        <v>465</v>
      </c>
      <c r="D333" s="14">
        <v>10000</v>
      </c>
      <c r="E333" s="90">
        <v>43193</v>
      </c>
      <c r="F333" s="90">
        <v>43557</v>
      </c>
      <c r="G333" s="90">
        <v>43557</v>
      </c>
      <c r="H333" s="54">
        <v>365</v>
      </c>
      <c r="I333" s="40">
        <v>660</v>
      </c>
    </row>
    <row r="334" spans="1:9" s="1" customFormat="1" ht="19.5" customHeight="1">
      <c r="A334" s="9">
        <v>330</v>
      </c>
      <c r="B334" s="14" t="s">
        <v>477</v>
      </c>
      <c r="C334" s="14" t="s">
        <v>465</v>
      </c>
      <c r="D334" s="14">
        <v>10000</v>
      </c>
      <c r="E334" s="90">
        <v>43193</v>
      </c>
      <c r="F334" s="90">
        <v>43557</v>
      </c>
      <c r="G334" s="90">
        <v>43557</v>
      </c>
      <c r="H334" s="54">
        <v>365</v>
      </c>
      <c r="I334" s="40">
        <v>660</v>
      </c>
    </row>
    <row r="335" spans="1:9" s="1" customFormat="1" ht="19.5" customHeight="1">
      <c r="A335" s="9">
        <v>331</v>
      </c>
      <c r="B335" s="14" t="s">
        <v>478</v>
      </c>
      <c r="C335" s="14" t="s">
        <v>465</v>
      </c>
      <c r="D335" s="14">
        <v>10000</v>
      </c>
      <c r="E335" s="90">
        <v>43193</v>
      </c>
      <c r="F335" s="90">
        <v>43557</v>
      </c>
      <c r="G335" s="90">
        <v>43557</v>
      </c>
      <c r="H335" s="54">
        <v>365</v>
      </c>
      <c r="I335" s="40">
        <v>660</v>
      </c>
    </row>
    <row r="336" spans="1:9" s="1" customFormat="1" ht="19.5" customHeight="1">
      <c r="A336" s="9">
        <v>332</v>
      </c>
      <c r="B336" s="14" t="s">
        <v>479</v>
      </c>
      <c r="C336" s="14" t="s">
        <v>465</v>
      </c>
      <c r="D336" s="14">
        <v>10000</v>
      </c>
      <c r="E336" s="90">
        <v>43193</v>
      </c>
      <c r="F336" s="90">
        <v>43557</v>
      </c>
      <c r="G336" s="90">
        <v>43557</v>
      </c>
      <c r="H336" s="54">
        <v>365</v>
      </c>
      <c r="I336" s="40">
        <v>660</v>
      </c>
    </row>
    <row r="337" spans="1:9" s="1" customFormat="1" ht="19.5" customHeight="1">
      <c r="A337" s="9">
        <v>333</v>
      </c>
      <c r="B337" s="14" t="s">
        <v>480</v>
      </c>
      <c r="C337" s="14" t="s">
        <v>481</v>
      </c>
      <c r="D337" s="14">
        <v>10000</v>
      </c>
      <c r="E337" s="90">
        <v>43214</v>
      </c>
      <c r="F337" s="90">
        <v>43578</v>
      </c>
      <c r="G337" s="90">
        <v>43577</v>
      </c>
      <c r="H337" s="54">
        <v>364</v>
      </c>
      <c r="I337" s="40">
        <v>658.19</v>
      </c>
    </row>
    <row r="338" spans="1:9" s="1" customFormat="1" ht="19.5" customHeight="1">
      <c r="A338" s="9">
        <v>334</v>
      </c>
      <c r="B338" s="14" t="s">
        <v>482</v>
      </c>
      <c r="C338" s="14" t="s">
        <v>481</v>
      </c>
      <c r="D338" s="14">
        <v>10000</v>
      </c>
      <c r="E338" s="90">
        <v>43214</v>
      </c>
      <c r="F338" s="90">
        <v>43578</v>
      </c>
      <c r="G338" s="90">
        <v>43577</v>
      </c>
      <c r="H338" s="54">
        <v>364</v>
      </c>
      <c r="I338" s="40">
        <v>658.19</v>
      </c>
    </row>
    <row r="339" spans="1:9" s="1" customFormat="1" ht="19.5" customHeight="1">
      <c r="A339" s="9">
        <v>335</v>
      </c>
      <c r="B339" s="14" t="s">
        <v>483</v>
      </c>
      <c r="C339" s="14" t="s">
        <v>481</v>
      </c>
      <c r="D339" s="14">
        <v>10000</v>
      </c>
      <c r="E339" s="90">
        <v>43214</v>
      </c>
      <c r="F339" s="90">
        <v>43578</v>
      </c>
      <c r="G339" s="90">
        <v>43577</v>
      </c>
      <c r="H339" s="54">
        <v>364</v>
      </c>
      <c r="I339" s="40">
        <v>658.19</v>
      </c>
    </row>
    <row r="340" spans="1:9" s="1" customFormat="1" ht="19.5" customHeight="1">
      <c r="A340" s="9">
        <v>336</v>
      </c>
      <c r="B340" s="14" t="s">
        <v>484</v>
      </c>
      <c r="C340" s="14" t="s">
        <v>481</v>
      </c>
      <c r="D340" s="14">
        <v>10000</v>
      </c>
      <c r="E340" s="90">
        <v>43214</v>
      </c>
      <c r="F340" s="90">
        <v>43578</v>
      </c>
      <c r="G340" s="90">
        <v>43576</v>
      </c>
      <c r="H340" s="54">
        <v>363</v>
      </c>
      <c r="I340" s="40">
        <v>656.38</v>
      </c>
    </row>
    <row r="341" spans="1:9" s="1" customFormat="1" ht="19.5" customHeight="1">
      <c r="A341" s="9">
        <v>337</v>
      </c>
      <c r="B341" s="14" t="s">
        <v>485</v>
      </c>
      <c r="C341" s="92" t="s">
        <v>486</v>
      </c>
      <c r="D341" s="93">
        <v>10000</v>
      </c>
      <c r="E341" s="28" t="s">
        <v>487</v>
      </c>
      <c r="F341" s="28">
        <v>43578</v>
      </c>
      <c r="G341" s="28" t="s">
        <v>488</v>
      </c>
      <c r="H341" s="14">
        <v>338</v>
      </c>
      <c r="I341" s="40">
        <v>632.8767123287672</v>
      </c>
    </row>
    <row r="342" spans="1:9" s="1" customFormat="1" ht="19.5" customHeight="1">
      <c r="A342" s="9">
        <v>338</v>
      </c>
      <c r="B342" s="14" t="s">
        <v>489</v>
      </c>
      <c r="C342" s="92" t="s">
        <v>490</v>
      </c>
      <c r="D342" s="93">
        <v>10000</v>
      </c>
      <c r="E342" s="21">
        <v>43544</v>
      </c>
      <c r="F342" s="21">
        <v>43909</v>
      </c>
      <c r="G342" s="28">
        <v>43614</v>
      </c>
      <c r="H342" s="14">
        <v>69</v>
      </c>
      <c r="I342" s="40">
        <v>128.38356164383563</v>
      </c>
    </row>
    <row r="343" spans="1:9" s="1" customFormat="1" ht="19.5" customHeight="1">
      <c r="A343" s="9">
        <v>339</v>
      </c>
      <c r="B343" s="14" t="s">
        <v>491</v>
      </c>
      <c r="C343" s="92" t="s">
        <v>492</v>
      </c>
      <c r="D343" s="93">
        <v>10000</v>
      </c>
      <c r="E343" s="28" t="s">
        <v>493</v>
      </c>
      <c r="F343" s="21">
        <v>43768</v>
      </c>
      <c r="G343" s="28" t="s">
        <v>494</v>
      </c>
      <c r="H343" s="14">
        <v>202</v>
      </c>
      <c r="I343" s="40">
        <v>314.6301369863014</v>
      </c>
    </row>
    <row r="344" spans="1:9" s="1" customFormat="1" ht="19.5" customHeight="1">
      <c r="A344" s="9">
        <v>340</v>
      </c>
      <c r="B344" s="14" t="s">
        <v>495</v>
      </c>
      <c r="C344" s="14" t="s">
        <v>496</v>
      </c>
      <c r="D344" s="93">
        <v>10000</v>
      </c>
      <c r="E344" s="94" t="s">
        <v>497</v>
      </c>
      <c r="F344" s="21">
        <v>43707</v>
      </c>
      <c r="G344" s="21">
        <v>43646</v>
      </c>
      <c r="H344" s="14">
        <v>304</v>
      </c>
      <c r="I344" s="40">
        <v>547.8904109589041</v>
      </c>
    </row>
    <row r="345" spans="1:9" s="1" customFormat="1" ht="19.5" customHeight="1">
      <c r="A345" s="9">
        <v>341</v>
      </c>
      <c r="B345" s="9" t="s">
        <v>498</v>
      </c>
      <c r="C345" s="14" t="s">
        <v>499</v>
      </c>
      <c r="D345" s="93">
        <v>10000</v>
      </c>
      <c r="E345" s="94" t="s">
        <v>500</v>
      </c>
      <c r="F345" s="21">
        <v>43756</v>
      </c>
      <c r="G345" s="21">
        <v>43646</v>
      </c>
      <c r="H345" s="14">
        <v>255</v>
      </c>
      <c r="I345" s="40">
        <v>459.28767123287673</v>
      </c>
    </row>
    <row r="346" spans="1:9" s="1" customFormat="1" ht="19.5" customHeight="1">
      <c r="A346" s="9">
        <v>342</v>
      </c>
      <c r="B346" s="9" t="s">
        <v>501</v>
      </c>
      <c r="C346" s="14" t="s">
        <v>496</v>
      </c>
      <c r="D346" s="93">
        <v>10000</v>
      </c>
      <c r="E346" s="94" t="s">
        <v>502</v>
      </c>
      <c r="F346" s="21">
        <v>43798</v>
      </c>
      <c r="G346" s="21">
        <v>43646</v>
      </c>
      <c r="H346" s="14">
        <v>213</v>
      </c>
      <c r="I346" s="40">
        <v>383.3424657534247</v>
      </c>
    </row>
    <row r="347" spans="1:9" s="1" customFormat="1" ht="19.5" customHeight="1">
      <c r="A347" s="9">
        <v>343</v>
      </c>
      <c r="B347" s="48" t="s">
        <v>503</v>
      </c>
      <c r="C347" s="95" t="s">
        <v>504</v>
      </c>
      <c r="D347" s="96">
        <v>10000</v>
      </c>
      <c r="E347" s="97">
        <v>43139</v>
      </c>
      <c r="F347" s="98">
        <v>43503</v>
      </c>
      <c r="G347" s="98">
        <v>43503</v>
      </c>
      <c r="H347" s="80">
        <v>365</v>
      </c>
      <c r="I347" s="40">
        <v>660</v>
      </c>
    </row>
    <row r="348" spans="1:9" s="1" customFormat="1" ht="27" customHeight="1">
      <c r="A348" s="99" t="s">
        <v>505</v>
      </c>
      <c r="B348" s="100"/>
      <c r="C348" s="101"/>
      <c r="D348" s="102">
        <f>SUM(D5:D347)</f>
        <v>3309500</v>
      </c>
      <c r="E348" s="101"/>
      <c r="F348" s="101"/>
      <c r="G348" s="101"/>
      <c r="H348" s="101"/>
      <c r="I348" s="40">
        <f>SUM(I5:I347)</f>
        <v>206566.41414867737</v>
      </c>
    </row>
  </sheetData>
  <sheetProtection/>
  <mergeCells count="12">
    <mergeCell ref="A1:I1"/>
    <mergeCell ref="A2:I2"/>
    <mergeCell ref="A348:B34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D11">
    <cfRule type="expression" priority="33" dxfId="0" stopIfTrue="1">
      <formula>AND(COUNTIF($D$11,D11)&gt;1,NOT(ISBLANK(D11)))</formula>
    </cfRule>
  </conditionalFormatting>
  <conditionalFormatting sqref="H11">
    <cfRule type="expression" priority="32" dxfId="0" stopIfTrue="1">
      <formula>AND(COUNTIF($H$11,H11)&gt;1,NOT(ISBLANK(H11)))</formula>
    </cfRule>
  </conditionalFormatting>
  <conditionalFormatting sqref="B344">
    <cfRule type="expression" priority="19" dxfId="1" stopIfTrue="1">
      <formula>AND(COUNTIF($B$344,B344)&gt;1,NOT(ISBLANK(B344)))</formula>
    </cfRule>
    <cfRule type="expression" priority="20" dxfId="1" stopIfTrue="1">
      <formula>AND(COUNTIF($B$344,B344)&gt;1,NOT(ISBLANK(B344)))</formula>
    </cfRule>
    <cfRule type="expression" priority="21" dxfId="1" stopIfTrue="1">
      <formula>AND(COUNTIF($B$344,B344)&gt;1,NOT(ISBLANK(B344)))</formula>
    </cfRule>
    <cfRule type="duplicateValues" priority="22" dxfId="2">
      <formula>AND(COUNTIF($B$344,A1)&gt;1,NOT(ISBLANK(A1)))</formula>
    </cfRule>
    <cfRule type="duplicateValues" priority="23" dxfId="2">
      <formula>AND(COUNTIF($B$344,A1)&gt;1,NOT(ISBLANK(A1)))</formula>
    </cfRule>
  </conditionalFormatting>
  <conditionalFormatting sqref="B347">
    <cfRule type="expression" priority="18" dxfId="1" stopIfTrue="1">
      <formula>AND(COUNTIF($B$347,B347)&gt;1,NOT(ISBLANK(B347)))</formula>
    </cfRule>
  </conditionalFormatting>
  <conditionalFormatting sqref="B102:B108">
    <cfRule type="expression" priority="31" dxfId="0" stopIfTrue="1">
      <formula>AND(COUNTIF($B$102:$B$108,B102)&gt;1,NOT(ISBLANK(B102)))</formula>
    </cfRule>
  </conditionalFormatting>
  <conditionalFormatting sqref="B143:B147">
    <cfRule type="expression" priority="28" dxfId="1" stopIfTrue="1">
      <formula>AND(COUNTIF($B$143:$B$147,B143)&gt;1,NOT(ISBLANK(B143)))</formula>
    </cfRule>
    <cfRule type="expression" priority="29" dxfId="1" stopIfTrue="1">
      <formula>AND(COUNTIF($B$143:$B$147,B143)&gt;1,NOT(ISBLANK(B143)))</formula>
    </cfRule>
  </conditionalFormatting>
  <conditionalFormatting sqref="B210:B241">
    <cfRule type="expression" priority="11" dxfId="0" stopIfTrue="1">
      <formula>AND(COUNTIF($B$210:$B$241,B210)&gt;1,NOT(ISBLANK(B210)))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地主婆</cp:lastModifiedBy>
  <dcterms:created xsi:type="dcterms:W3CDTF">2019-11-07T07:56:52Z</dcterms:created>
  <dcterms:modified xsi:type="dcterms:W3CDTF">2019-11-07T08:37:21Z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