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3"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3)" sheetId="16" r:id="rId16"/>
    <sheet name="表14-部门专项业务经费一级项目绩效目标表 (2)" sheetId="17" r:id="rId17"/>
    <sheet name="表14-部门专项业务经费一级项目绩效目标表" sheetId="18" r:id="rId18"/>
    <sheet name="表15-部门整体支出绩效目标表" sheetId="19" r:id="rId19"/>
    <sheet name="表16-专项资金整体绩效目标表" sheetId="20" r:id="rId20"/>
  </sheet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8">'表15-部门整体支出绩效目标表'!$A$1:$H$44</definedName>
    <definedName name="_xlnm.Print_Area" localSheetId="2">'表1-部门综合预算收支总表'!$A$1:$H$45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'表4-部门综合预算财政拨款收支总表'!$A$1:$H$41</definedName>
    <definedName name="_xlnm.Print_Area" localSheetId="6">'表5-部门综合预算一般公共预算支出明细表（按支出功能分类科目）'!$A$1:$G$12</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'表7-部门综合预算一般公共预算基本支出明细表（按支出功能科目）'!$A$1:$F$14</definedName>
    <definedName name="_xlnm.Print_Area" localSheetId="10">'表9-部门综合预算政府性基金收支表'!$A$1:$H$26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<sst xmlns="http://schemas.openxmlformats.org/spreadsheetml/2006/main" count="1194" uniqueCount="594">
  <si>
    <t>附件2</t>
  </si>
  <si>
    <t>2019年部门综合预算公开报表</t>
  </si>
  <si>
    <t xml:space="preserve">                            部门名称：紫阳县蒿坪镇人民政府</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</si>
  <si>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</si>
  <si>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</si>
  <si>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</si>
  <si>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</si>
  <si>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</si>
  <si>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</si>
  <si>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</si>
  <si>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</si>
  <si>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</si>
  <si>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</si>
  <si>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</si>
  <si>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</si>
  <si>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</si>
  <si>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</si>
  <si>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</si>
  <si>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</si>
  <si>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</si>
  <si>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</si>
  <si>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</si>
  <si>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</si>
  <si>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</si>
  <si>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</si>
  <si>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</si>
  <si>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</si>
  <si>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</si>
  <si>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</si>
  <si>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</si>
  <si>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按规定公开</t>
  </si>
  <si>
    <t>表10</t>
  </si>
  <si>
    <t>2019年部门综合预算专项业务经费支出表</t>
  </si>
  <si>
    <t>表11</t>
  </si>
  <si>
    <t>2019年部门综合预算财政拨款结转资金支出表</t>
  </si>
  <si>
    <t>无结转</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</si>
  <si>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</si>
  <si>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</si>
  <si>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</si>
  <si>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</si>
  <si>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</si>
  <si>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</si>
  <si>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</si>
  <si>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</si>
  <si>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</si>
  <si>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</si>
  <si>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</si>
  <si>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</si>
  <si>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</si>
  <si>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</si>
  <si>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</si>
  <si>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</si>
  <si>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</si>
  <si>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</si>
  <si>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</si>
  <si>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</si>
  <si>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</si>
  <si>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</si>
  <si>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</si>
  <si>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</si>
  <si>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</si>
  <si>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</si>
  <si>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</si>
  <si>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</si>
  <si>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</si>
  <si>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</si>
  <si>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</si>
  <si>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</si>
  <si>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</si>
  <si>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</si>
  <si>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</si>
  <si>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</si>
  <si>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</si>
  <si>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</si>
  <si>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</si>
  <si>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</si>
  <si>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</si>
  <si>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</si>
  <si>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</si>
  <si>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</si>
  <si>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</si>
  <si>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</si>
  <si>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</si>
  <si>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</si>
  <si>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</si>
  <si>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</si>
  <si>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</si>
  <si>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</si>
  <si>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</si>
  <si>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</si>
  <si>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</si>
  <si>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</si>
  <si>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</si>
  <si>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</si>
  <si>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</si>
  <si>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</si>
  <si>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</si>
  <si>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</si>
  <si>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</si>
  <si>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</si>
  <si>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</si>
  <si>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</si>
  <si>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</si>
  <si>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</si>
  <si>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</si>
  <si>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</si>
  <si>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</si>
  <si>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</si>
  <si>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</si>
  <si>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</si>
  <si>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</si>
  <si>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</si>
  <si>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</si>
  <si>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</si>
  <si>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</si>
  <si>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</si>
  <si>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</si>
  <si>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</si>
  <si>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</si>
  <si>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</si>
  <si>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</si>
  <si>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</si>
  <si>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</si>
  <si>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</si>
  <si>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</si>
  <si>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</si>
  <si>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</si>
  <si>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</si>
  <si>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</si>
  <si>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</si>
  <si>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</si>
  <si>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</si>
  <si>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</si>
  <si>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</si>
  <si>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</si>
  <si>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</si>
  <si>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</si>
  <si>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</si>
  <si>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</si>
  <si>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</si>
  <si>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</si>
  <si>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</si>
  <si>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</si>
  <si>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</si>
  <si>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</si>
  <si>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</si>
  <si>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</si>
  <si>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</si>
  <si>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</si>
  <si>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</si>
  <si>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</si>
  <si>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</si>
  <si>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</si>
  <si>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</si>
  <si>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紫阳县蒿坪镇人民政府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</si>
  <si>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</si>
  <si>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</si>
  <si>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</si>
  <si>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</si>
  <si>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</si>
  <si>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</si>
  <si>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</si>
  <si>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</si>
  <si>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2019年部门综合预算一般公共预算支出明细表（按支出功能分类科目-不含上年结转）</t>
  </si>
  <si>
    <t>功能科目编码</t>
  </si>
  <si>
    <t>功能科目名称</t>
  </si>
  <si>
    <t>人员经费支出</t>
  </si>
  <si>
    <t>公用经费支出</t>
  </si>
  <si>
    <t>专项业务经费支出</t>
  </si>
  <si>
    <t>备注</t>
  </si>
  <si>
    <t>合计：</t>
  </si>
  <si>
    <t>2010101</t>
  </si>
  <si>
    <t>人大事务</t>
  </si>
  <si>
    <t>2010301</t>
  </si>
  <si>
    <t>政府办公厅（室）及相关机构事务</t>
  </si>
  <si>
    <t>2010601</t>
  </si>
  <si>
    <t>财政事务</t>
  </si>
  <si>
    <t>2013101</t>
  </si>
  <si>
    <t>党委办公厅（室）及相关机构事务</t>
  </si>
  <si>
    <t>2070109</t>
  </si>
  <si>
    <t>文化体育与传媒支出</t>
  </si>
  <si>
    <t>2080104</t>
  </si>
  <si>
    <t>社会保障和就业支出</t>
  </si>
  <si>
    <t>2310106</t>
  </si>
  <si>
    <t>农林水支出</t>
  </si>
  <si>
    <t>2019年部门综合预算一般公共预算支出明细表（按支出经济分类科目-不含上年结转）</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</si>
  <si>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</si>
  <si>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</si>
  <si>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</si>
  <si>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</si>
  <si>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</si>
  <si>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</si>
  <si>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</si>
  <si>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</si>
  <si>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</si>
  <si>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</si>
  <si>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</si>
  <si>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</si>
  <si>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</si>
  <si>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</si>
  <si>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</si>
  <si>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</si>
  <si>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</si>
  <si>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</si>
  <si>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</si>
  <si>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</si>
  <si>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</si>
  <si>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</si>
  <si>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</si>
  <si>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</si>
  <si>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</si>
  <si>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</si>
  <si>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工伤、生育财政配套</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</si>
  <si>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</si>
  <si>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</si>
  <si>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</si>
  <si>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</si>
  <si>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</si>
  <si>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</si>
  <si>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</si>
  <si>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</si>
  <si>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取暖和降温费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</si>
  <si>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</si>
  <si>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</si>
  <si>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</si>
  <si>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</si>
  <si>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</si>
  <si>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</si>
  <si>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</si>
  <si>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</si>
  <si>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</si>
  <si>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</si>
  <si>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</si>
  <si>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</si>
  <si>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</si>
  <si>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</si>
  <si>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</si>
  <si>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</si>
  <si>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</si>
  <si>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</si>
  <si>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</si>
  <si>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</si>
  <si>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</si>
  <si>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</si>
  <si>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</si>
  <si>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</si>
  <si>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</si>
  <si>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</si>
  <si>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</si>
  <si>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</si>
  <si>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</si>
  <si>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</si>
  <si>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</si>
  <si>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</si>
  <si>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</si>
  <si>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</si>
  <si>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</si>
  <si>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</si>
  <si>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</si>
  <si>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</si>
  <si>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</si>
  <si>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</si>
  <si>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</si>
  <si>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</si>
  <si>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</si>
  <si>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</si>
  <si>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</si>
  <si>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</si>
  <si>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</si>
  <si>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</si>
  <si>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</si>
  <si>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</si>
  <si>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</si>
  <si>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</si>
  <si>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</si>
  <si>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</si>
  <si>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</si>
  <si>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</si>
  <si>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</si>
  <si>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</si>
  <si>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</si>
  <si>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2019年部门综合预算一般公共预算基本支出明细表（按支出功能分类科目-不含上年结转）</t>
  </si>
  <si>
    <t>政府事务</t>
  </si>
  <si>
    <t>财政事务所</t>
  </si>
  <si>
    <t>共产党事务</t>
  </si>
  <si>
    <t>文化事务</t>
  </si>
  <si>
    <t>社保事务</t>
  </si>
  <si>
    <t>2310104</t>
  </si>
  <si>
    <t>农林水事务</t>
  </si>
  <si>
    <t xml:space="preserve">表8 </t>
  </si>
  <si>
    <t>2019年部门综合预算政府性基金收支表（不含上年结转）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</si>
  <si>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</si>
  <si>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</si>
  <si>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</si>
  <si>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</si>
  <si>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</si>
  <si>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</si>
  <si>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</si>
  <si>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</si>
  <si>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</si>
  <si>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</si>
  <si>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</si>
  <si>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</si>
  <si>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</si>
  <si>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</si>
  <si>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</si>
  <si>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</si>
  <si>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</si>
  <si>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</si>
  <si>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</si>
  <si>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</si>
  <si>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</si>
  <si>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</si>
  <si>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</si>
  <si>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</si>
  <si>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</si>
  <si>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</si>
  <si>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</si>
  <si>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</si>
  <si>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</si>
  <si>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</si>
  <si>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</si>
  <si>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</si>
  <si>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</si>
  <si>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</si>
  <si>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</si>
  <si>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</si>
  <si>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</si>
  <si>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</si>
  <si>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</si>
  <si>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</si>
  <si>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</si>
  <si>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</si>
  <si>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</si>
  <si>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</si>
  <si>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</si>
  <si>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</si>
  <si>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</si>
  <si>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2019年部门综合预算专项业务经费支出表（不含上年结转）</t>
  </si>
  <si>
    <t>单位（项目）名称</t>
  </si>
  <si>
    <t>项目金额</t>
  </si>
  <si>
    <t>项目简介</t>
  </si>
  <si>
    <t>专项工作经费</t>
  </si>
  <si>
    <r>
      <t>专项工作经费61.25万元(重点工作专项业务费30万元，包括镇人大主席团办公经费1万元）；代表活动经费59</t>
    </r>
    <r>
      <rPr>
        <sz val="11"/>
        <color indexed="8"/>
        <rFont val="宋体"/>
        <family val="0"/>
      </rPr>
      <t>人，500元/人/年计2.</t>
    </r>
    <r>
      <rPr>
        <sz val="11"/>
        <color indexed="8"/>
        <rFont val="宋体"/>
        <family val="0"/>
      </rPr>
      <t>9</t>
    </r>
    <r>
      <rPr>
        <sz val="11"/>
        <color indexed="8"/>
        <rFont val="宋体"/>
        <family val="0"/>
      </rPr>
      <t>5万元；党建经费25万元；四同一办公经费3万元;小组代表办公经费</t>
    </r>
    <r>
      <rPr>
        <sz val="11"/>
        <color indexed="8"/>
        <rFont val="宋体"/>
        <family val="0"/>
      </rPr>
      <t>0.3万元</t>
    </r>
    <r>
      <rPr>
        <sz val="11"/>
        <color indexed="8"/>
        <rFont val="宋体"/>
        <family val="0"/>
      </rPr>
      <t>。</t>
    </r>
  </si>
  <si>
    <t>公共设施及环卫经费</t>
  </si>
  <si>
    <t>公共设施维护及环卫保洁50万元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</si>
  <si>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</si>
  <si>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</si>
  <si>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</si>
  <si>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</si>
  <si>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</si>
  <si>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</si>
  <si>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</si>
  <si>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</si>
  <si>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</si>
  <si>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</si>
  <si>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</si>
  <si>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2019年部门综合预算政府采购（资产配置、购买服务）预算表（不含上年结转））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</si>
  <si>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</si>
  <si>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</si>
  <si>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</si>
  <si>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</si>
  <si>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</si>
  <si>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</si>
  <si>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</si>
  <si>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</si>
  <si>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</si>
  <si>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</si>
  <si>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</si>
  <si>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</si>
  <si>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</si>
  <si>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</si>
  <si>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r>
      <t>0</t>
    </r>
    <r>
      <rPr>
        <sz val="9"/>
        <rFont val="宋体"/>
        <family val="0"/>
      </rPr>
      <t>3</t>
    </r>
  </si>
  <si>
    <r>
      <t>0</t>
    </r>
    <r>
      <rPr>
        <sz val="9"/>
        <rFont val="宋体"/>
        <family val="0"/>
      </rPr>
      <t>1</t>
    </r>
  </si>
  <si>
    <t>货物类</t>
  </si>
  <si>
    <t>电脑</t>
  </si>
  <si>
    <t>打印机</t>
  </si>
  <si>
    <t>摄像机</t>
  </si>
  <si>
    <t>音箱，话筒</t>
  </si>
  <si>
    <t>LED电子显示屏</t>
  </si>
  <si>
    <t>投影仪</t>
  </si>
  <si>
    <t>照相机</t>
  </si>
  <si>
    <t>空调</t>
  </si>
  <si>
    <t>文件柜</t>
  </si>
  <si>
    <t>工程类</t>
  </si>
  <si>
    <t>办公楼维修</t>
  </si>
  <si>
    <t>办公楼线路改造</t>
  </si>
  <si>
    <t>2019年部门综合预算一般公共预算拨款“三公”经费及会议费、培训费支出预算表（不含上年结转）</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</si>
  <si>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</si>
  <si>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</si>
  <si>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</si>
  <si>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</si>
  <si>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</si>
  <si>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</si>
  <si>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</si>
  <si>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</si>
  <si>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</si>
  <si>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</si>
  <si>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</si>
  <si>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</si>
  <si>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</si>
  <si>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</si>
  <si>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</si>
  <si>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</si>
  <si>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</si>
  <si>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</si>
  <si>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</si>
  <si>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</si>
  <si>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</si>
  <si>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公共设施维护及环卫经费</t>
  </si>
  <si>
    <t>主管部门</t>
  </si>
  <si>
    <t>蒿坪镇人民政府</t>
  </si>
  <si>
    <t xml:space="preserve">资金金额
</t>
  </si>
  <si>
    <t xml:space="preserve"> 实施期资金总额：
</t>
  </si>
  <si>
    <t>50万元</t>
  </si>
  <si>
    <t xml:space="preserve">       其中：财政拨款</t>
  </si>
  <si>
    <t xml:space="preserve">             其他资金</t>
  </si>
  <si>
    <t>总
体
目
标</t>
  </si>
  <si>
    <t>年度目标</t>
  </si>
  <si>
    <r>
      <t xml:space="preserve">
目标1：全镇对2019年</t>
    </r>
    <r>
      <rPr>
        <sz val="12"/>
        <rFont val="宋体"/>
        <family val="0"/>
      </rPr>
      <t>环境卫生的投入，保持集镇街道的环境卫生随时有人打扫清运，持续改善我镇的环境卫生情况，对公共设施进行维修维护，保持公共设施能够正常使用。</t>
    </r>
    <r>
      <rPr>
        <sz val="12"/>
        <rFont val="宋体"/>
        <family val="0"/>
      </rPr>
      <t xml:space="preserve">                                                 </t>
    </r>
  </si>
  <si>
    <t>绩
效
指
标</t>
  </si>
  <si>
    <t>一级
指标</t>
  </si>
  <si>
    <t>二级指标</t>
  </si>
  <si>
    <t>指标内容</t>
  </si>
  <si>
    <t>指标值</t>
  </si>
  <si>
    <t>产
出
指
标</t>
  </si>
  <si>
    <t>数量指标</t>
  </si>
  <si>
    <t>指标1：集镇街道环境卫生保持整洁</t>
  </si>
  <si>
    <t>≧12月</t>
  </si>
  <si>
    <t>指标2：集镇公共设施维护</t>
  </si>
  <si>
    <t>集镇范围</t>
  </si>
  <si>
    <t>指标3： ……</t>
  </si>
  <si>
    <t>质量指标</t>
  </si>
  <si>
    <t>指标1：全镇环境卫生持续整洁</t>
  </si>
  <si>
    <t>≧12个月</t>
  </si>
  <si>
    <t>指标2：公共设施保持正常使用</t>
  </si>
  <si>
    <t>≧98%</t>
  </si>
  <si>
    <t>时效指标</t>
  </si>
  <si>
    <t>指标1：执行时间</t>
  </si>
  <si>
    <r>
      <t>2</t>
    </r>
    <r>
      <rPr>
        <sz val="12"/>
        <rFont val="宋体"/>
        <family val="0"/>
      </rPr>
      <t>019年</t>
    </r>
  </si>
  <si>
    <t>指标2：……</t>
  </si>
  <si>
    <t>成本指标</t>
  </si>
  <si>
    <t>指标1：环境卫生及公共设施维护</t>
  </si>
  <si>
    <t>≥50万</t>
  </si>
  <si>
    <t>指标2： ……</t>
  </si>
  <si>
    <t>经济效益指标</t>
  </si>
  <si>
    <t>指标1：</t>
  </si>
  <si>
    <t>社会效益
指标</t>
  </si>
  <si>
    <t>指标1：提升辖区范围环境</t>
  </si>
  <si>
    <t>得到提升</t>
  </si>
  <si>
    <t>指标2：保障公民娱乐健身场所</t>
  </si>
  <si>
    <t>环境改变</t>
  </si>
  <si>
    <t>生态效益
指标</t>
  </si>
  <si>
    <t>可持续影响
指标</t>
  </si>
  <si>
    <t>指标1：提高居民的生活环境</t>
  </si>
  <si>
    <t>不断提升</t>
  </si>
  <si>
    <t>满意度指标</t>
  </si>
  <si>
    <t>服务对象
满意度指标</t>
  </si>
  <si>
    <t>指标1：部满意率</t>
  </si>
  <si>
    <t>备 注：1、绩效指标可选择填写。 2、根据需要可往下续表。 3、省级部门专项业务经费一级项目的绩效目标必须公开。4、市县不强制要求公开，可根据本级部门预算绩效管理工作推进情况统一部署。</t>
  </si>
  <si>
    <t>重点工作专项业务费</t>
  </si>
  <si>
    <t>30万元</t>
  </si>
  <si>
    <r>
      <t xml:space="preserve">
 目标1：</t>
    </r>
    <r>
      <rPr>
        <sz val="12"/>
        <rFont val="宋体"/>
        <family val="0"/>
      </rPr>
      <t>通过设立重点工作业务费，保障我镇</t>
    </r>
    <r>
      <rPr>
        <sz val="12"/>
        <rFont val="宋体"/>
        <family val="0"/>
      </rPr>
      <t>2019年脱贫攻坚工作顺利推进，有效完成建档立卡贫困户各类软件档案的规范化；                                                    目标2：解决信访维稳方面工作经费，保障社秩序良好发展</t>
    </r>
    <r>
      <rPr>
        <sz val="12"/>
        <rFont val="宋体"/>
        <family val="0"/>
      </rPr>
      <t>。</t>
    </r>
    <r>
      <rPr>
        <sz val="12"/>
        <rFont val="宋体"/>
        <family val="0"/>
      </rPr>
      <t xml:space="preserve">                              目标3： ……          </t>
    </r>
  </si>
  <si>
    <t>指标1：全镇计划2019年拟脱贫户</t>
  </si>
  <si>
    <t>≧693户</t>
  </si>
  <si>
    <t>指标2：全镇计划2019年拟脱贫人</t>
  </si>
  <si>
    <t>≧2250人</t>
  </si>
  <si>
    <t>指标1：全镇计划成功脱贫率</t>
  </si>
  <si>
    <t>≧99%</t>
  </si>
  <si>
    <t>指标2：越级信访发生率</t>
  </si>
  <si>
    <t>≤1%</t>
  </si>
  <si>
    <t>指标1：重点工作经费</t>
  </si>
  <si>
    <t>≥30万</t>
  </si>
  <si>
    <t>指标1：持续减少贫困发生率</t>
  </si>
  <si>
    <t>≤3%</t>
  </si>
  <si>
    <t>指标1：提升脱贫攻坚工作质量</t>
  </si>
  <si>
    <t>得到提高</t>
  </si>
  <si>
    <t>指标2：</t>
  </si>
  <si>
    <t>指标1：助经济持续增涨</t>
  </si>
  <si>
    <t>经济增涨</t>
  </si>
  <si>
    <t>党建工作经费</t>
  </si>
  <si>
    <t>25万元</t>
  </si>
  <si>
    <r>
      <t xml:space="preserve">
 目标1：</t>
    </r>
    <r>
      <rPr>
        <sz val="12"/>
        <rFont val="宋体"/>
        <family val="0"/>
      </rPr>
      <t>通过设立社会组织党建经费，社会组织基层党建基础资金得到保障，社会组织党组织和党的工作覆盖率得到不断提升；社会组织党务工作力量保障水平得到有效提高；使社会组织党建事务管理服务水平得到提升；党组织负责人、党务工作者、党建工作指导员、党员、入党积极分子等五类党务人才的教育学习得到保障，党组织的功能作用得到增强。</t>
    </r>
    <r>
      <rPr>
        <sz val="12"/>
        <rFont val="宋体"/>
        <family val="0"/>
      </rPr>
      <t xml:space="preserve">              </t>
    </r>
  </si>
  <si>
    <t>指标1：党报党刊订阅（份）</t>
  </si>
  <si>
    <t>≧10</t>
  </si>
  <si>
    <t>指标2：基层党组织</t>
  </si>
  <si>
    <t>≧15</t>
  </si>
  <si>
    <t>指标1：社会组织党的工作覆盖率</t>
  </si>
  <si>
    <t>≧100%</t>
  </si>
  <si>
    <t>指标2：社会组织党建教育宣传质量指标</t>
  </si>
  <si>
    <t>≥95%</t>
  </si>
  <si>
    <t>指标3：教育宣传质量指标</t>
  </si>
  <si>
    <t>指标1：党建经费</t>
  </si>
  <si>
    <t>≥25万</t>
  </si>
  <si>
    <t>指标1：社会组织党组织和工作覆盖率</t>
  </si>
  <si>
    <t>≥100%</t>
  </si>
  <si>
    <t>指标1：社会组织党建工作制度化、规范化、科学化水平</t>
  </si>
  <si>
    <t>指标2：全镇村干部政治水平</t>
  </si>
  <si>
    <t>指标1：促进社区文明程度</t>
  </si>
  <si>
    <t>作用显著</t>
  </si>
  <si>
    <t>指标1：政府行政水平</t>
  </si>
  <si>
    <t>继续提升</t>
  </si>
  <si>
    <t>部门（单位）名称</t>
  </si>
  <si>
    <t>年度
主要
任务</t>
  </si>
  <si>
    <t>任务名称</t>
  </si>
  <si>
    <t>主要内容</t>
  </si>
  <si>
    <t>预算金额（百元）</t>
  </si>
  <si>
    <t>总额</t>
  </si>
  <si>
    <t>财政拨款</t>
  </si>
  <si>
    <t>其他资金</t>
  </si>
  <si>
    <t>任务1</t>
  </si>
  <si>
    <t>保障机关正常运转</t>
  </si>
  <si>
    <t>任务2</t>
  </si>
  <si>
    <t>保障职工工资福利发放</t>
  </si>
  <si>
    <t>任务3</t>
  </si>
  <si>
    <t>保障专项业务合理之处</t>
  </si>
  <si>
    <t>任务4</t>
  </si>
  <si>
    <t>保障个人对家庭的补助</t>
  </si>
  <si>
    <t>金额合计</t>
  </si>
  <si>
    <t>年度
总体
目标</t>
  </si>
  <si>
    <r>
      <t xml:space="preserve">
 目标</t>
    </r>
    <r>
      <rPr>
        <sz val="12"/>
        <rFont val="宋体"/>
        <family val="0"/>
      </rPr>
      <t>1</t>
    </r>
    <r>
      <rPr>
        <sz val="12"/>
        <rFont val="宋体"/>
        <family val="0"/>
      </rPr>
      <t xml:space="preserve">：保障机关正常运转
</t>
    </r>
    <r>
      <rPr>
        <sz val="12"/>
        <rFont val="宋体"/>
        <family val="0"/>
      </rPr>
      <t xml:space="preserve"> </t>
    </r>
    <r>
      <rPr>
        <sz val="12"/>
        <rFont val="宋体"/>
        <family val="0"/>
      </rPr>
      <t>目标</t>
    </r>
    <r>
      <rPr>
        <sz val="12"/>
        <rFont val="宋体"/>
        <family val="0"/>
      </rPr>
      <t>2</t>
    </r>
    <r>
      <rPr>
        <sz val="12"/>
        <rFont val="宋体"/>
        <family val="0"/>
      </rPr>
      <t xml:space="preserve">：保障职工工资福利发放
</t>
    </r>
    <r>
      <rPr>
        <sz val="12"/>
        <rFont val="宋体"/>
        <family val="0"/>
      </rPr>
      <t xml:space="preserve"> </t>
    </r>
    <r>
      <rPr>
        <sz val="12"/>
        <rFont val="宋体"/>
        <family val="0"/>
      </rPr>
      <t>目标</t>
    </r>
    <r>
      <rPr>
        <sz val="12"/>
        <rFont val="宋体"/>
        <family val="0"/>
      </rPr>
      <t>3</t>
    </r>
    <r>
      <rPr>
        <sz val="12"/>
        <rFont val="宋体"/>
        <family val="0"/>
      </rPr>
      <t xml:space="preserve">：保障专项业务合理之处
</t>
    </r>
    <r>
      <rPr>
        <sz val="12"/>
        <rFont val="宋体"/>
        <family val="0"/>
      </rPr>
      <t xml:space="preserve"> </t>
    </r>
    <r>
      <rPr>
        <sz val="12"/>
        <rFont val="宋体"/>
        <family val="0"/>
      </rPr>
      <t>目标</t>
    </r>
    <r>
      <rPr>
        <sz val="12"/>
        <rFont val="宋体"/>
        <family val="0"/>
      </rPr>
      <t>4</t>
    </r>
    <r>
      <rPr>
        <sz val="12"/>
        <rFont val="宋体"/>
        <family val="0"/>
      </rPr>
      <t>：保障个人对家庭的补助</t>
    </r>
  </si>
  <si>
    <t>年
度
绩
效
指
标</t>
  </si>
  <si>
    <t>一级指标</t>
  </si>
  <si>
    <t>产出指标</t>
  </si>
  <si>
    <t xml:space="preserve"> 指标1：按时发放职工工资福利</t>
  </si>
  <si>
    <t>按财政要求时间及时足额发放</t>
  </si>
  <si>
    <t xml:space="preserve"> 指标2：按时发放对个人和家庭的补助</t>
  </si>
  <si>
    <t xml:space="preserve"> 指标3：合理安排专项费用</t>
  </si>
  <si>
    <t>专款专用</t>
  </si>
  <si>
    <t xml:space="preserve"> 指标1：保障机关正常运转</t>
  </si>
  <si>
    <t>不超支，无违规</t>
  </si>
  <si>
    <t xml:space="preserve"> 指标2：保障专项业务经费合理支出</t>
  </si>
  <si>
    <t>不挪用、不虚列开支，无违规</t>
  </si>
  <si>
    <t xml:space="preserve"> ……</t>
  </si>
  <si>
    <t xml:space="preserve"> 指标1：资金支出时效</t>
  </si>
  <si>
    <t xml:space="preserve"> 指标2：</t>
  </si>
  <si>
    <t xml:space="preserve"> 指标1：严控各项费用支出，降低行政成本，提高工作效率</t>
  </si>
  <si>
    <t>严格按财务规章制度执行</t>
  </si>
  <si>
    <t>……</t>
  </si>
  <si>
    <t>效益指标</t>
  </si>
  <si>
    <t>经济效益
指标</t>
  </si>
  <si>
    <t xml:space="preserve"> 指标1：确保资金使用效率，保障各项工作进展顺利</t>
  </si>
  <si>
    <t>有效提升</t>
  </si>
  <si>
    <t xml:space="preserve"> 指标1：通过项目的实施，切实改善人居环境。
</t>
  </si>
  <si>
    <t xml:space="preserve"> 指标1：促进自然生态和谐</t>
  </si>
  <si>
    <t xml:space="preserve"> 指标1：体现政策导向，长期保障工作平稳进行。
</t>
  </si>
  <si>
    <t>进一步扩大</t>
  </si>
  <si>
    <t>满意度
指标</t>
  </si>
  <si>
    <t xml:space="preserve"> 指标1：力争使服务对象对项目实施的满意度达到较高水平</t>
  </si>
  <si>
    <t>备注：1、年度绩效指标可选择填写。2、试行部门预算绩效目标重点审核的省级部门的整体绩效目标必须公开。3、市县不强制要求公开，可根据本级部门预算绩效管理工作推进情况统一部署。</t>
  </si>
  <si>
    <t>专项业务经费</t>
  </si>
  <si>
    <t>111.25万元</t>
  </si>
  <si>
    <r>
      <t>1</t>
    </r>
    <r>
      <rPr>
        <sz val="12"/>
        <rFont val="宋体"/>
        <family val="0"/>
      </rPr>
      <t>11.25万元</t>
    </r>
  </si>
  <si>
    <r>
      <t xml:space="preserve">
 目标1：</t>
    </r>
    <r>
      <rPr>
        <sz val="12"/>
        <rFont val="宋体"/>
        <family val="0"/>
      </rPr>
      <t>通过设立社会组织党建经费，社会组织基层党建基础资金得到保障，社会组织党组织和党的工作覆盖率得到不断提升；社会组织党务工作力量保障水平得到有效提高；使社会组织党建事务管理服务水平得到提升；党组织负责人、党务工作者、党建工作指导员、党员、入党积极分子等五类党务人才的教育学习得到保障，党组织的功能作用得到增强。</t>
    </r>
    <r>
      <rPr>
        <sz val="12"/>
        <rFont val="宋体"/>
        <family val="0"/>
      </rPr>
      <t xml:space="preserve">              </t>
    </r>
    <r>
      <rPr>
        <sz val="12"/>
        <rFont val="宋体"/>
        <family val="0"/>
      </rPr>
      <t>目标</t>
    </r>
    <r>
      <rPr>
        <sz val="12"/>
        <rFont val="宋体"/>
        <family val="0"/>
      </rPr>
      <t>2</t>
    </r>
    <r>
      <rPr>
        <sz val="12"/>
        <rFont val="宋体"/>
        <family val="0"/>
      </rPr>
      <t>：加大对环境卫生的投入，改善集镇环境卫生打扫清运。</t>
    </r>
    <r>
      <rPr>
        <sz val="12"/>
        <rFont val="宋体"/>
        <family val="0"/>
      </rPr>
      <t xml:space="preserve">                      目标3：</t>
    </r>
    <r>
      <rPr>
        <sz val="12"/>
        <rFont val="宋体"/>
        <family val="0"/>
      </rPr>
      <t>为进一步强化脱贫攻坚工作，持续追赶超越，如期完成</t>
    </r>
    <r>
      <rPr>
        <sz val="12"/>
        <rFont val="宋体"/>
        <family val="0"/>
      </rPr>
      <t>2019</t>
    </r>
    <r>
      <rPr>
        <sz val="12"/>
        <rFont val="宋体"/>
        <family val="0"/>
      </rPr>
      <t xml:space="preserve">年脱贫退出任务，保证单位各项重点工作的正常开展及完成
</t>
    </r>
    <r>
      <rPr>
        <sz val="12"/>
        <rFont val="宋体"/>
        <family val="0"/>
      </rPr>
      <t xml:space="preserve"> </t>
    </r>
    <r>
      <rPr>
        <sz val="12"/>
        <rFont val="宋体"/>
        <family val="0"/>
      </rPr>
      <t>目标</t>
    </r>
    <r>
      <rPr>
        <sz val="12"/>
        <rFont val="宋体"/>
        <family val="0"/>
      </rPr>
      <t>4</t>
    </r>
    <r>
      <rPr>
        <sz val="12"/>
        <rFont val="宋体"/>
        <family val="0"/>
      </rPr>
      <t>：组织人大代表视察、专题研究、执法检查等依法履行职责。
 ……</t>
    </r>
  </si>
  <si>
    <t>党报党刊订阅（份）</t>
  </si>
  <si>
    <t>基础党组织</t>
  </si>
  <si>
    <t>召开镇人民代表大会</t>
  </si>
  <si>
    <t>≧2次</t>
  </si>
  <si>
    <t>镇周边环境卫生整治</t>
  </si>
  <si>
    <r>
      <t>≧1</t>
    </r>
    <r>
      <rPr>
        <sz val="10"/>
        <color indexed="8"/>
        <rFont val="宋体"/>
        <family val="0"/>
      </rPr>
      <t>2月</t>
    </r>
  </si>
  <si>
    <t>社会组织党的工作覆盖率</t>
  </si>
  <si>
    <t>社会组织党建教育宣传质量指标</t>
  </si>
  <si>
    <t>镇周边河道公路环境卫生</t>
  </si>
  <si>
    <t>持续变好</t>
  </si>
  <si>
    <t>产业发展</t>
  </si>
  <si>
    <t>继续发展</t>
  </si>
  <si>
    <t>相关工作完成及时</t>
  </si>
  <si>
    <t>提高</t>
  </si>
  <si>
    <t>教育宣传质量指标</t>
  </si>
  <si>
    <t>执行时间</t>
  </si>
  <si>
    <t>重点工作专项业务费(含人大主办公经费1万）</t>
  </si>
  <si>
    <t>“四同一”建设经费</t>
  </si>
  <si>
    <t>≥3万</t>
  </si>
  <si>
    <t>代表小组办公经费</t>
  </si>
  <si>
    <t>≥0.3万</t>
  </si>
  <si>
    <t>代表活动经费</t>
  </si>
  <si>
    <r>
      <t>≥2.</t>
    </r>
    <r>
      <rPr>
        <sz val="10"/>
        <rFont val="宋体"/>
        <family val="0"/>
      </rPr>
      <t>9</t>
    </r>
    <r>
      <rPr>
        <sz val="10"/>
        <rFont val="宋体"/>
        <family val="0"/>
      </rPr>
      <t>5万</t>
    </r>
  </si>
  <si>
    <t>公共设施维护及环卫保洁</t>
  </si>
  <si>
    <t>党建经费</t>
  </si>
  <si>
    <t>效
益
指
标</t>
  </si>
  <si>
    <t>切实有力的解决问题</t>
  </si>
  <si>
    <t>社会组织党组织和工作覆盖率</t>
  </si>
  <si>
    <t>社会组织党建工作制度化、规范化、科学化水平</t>
  </si>
  <si>
    <t>受益人口</t>
  </si>
  <si>
    <t>≧1.5万人</t>
  </si>
  <si>
    <t>受益地区</t>
  </si>
  <si>
    <t>全镇</t>
  </si>
  <si>
    <t>人大工作制度化、规范化、科学化水平</t>
  </si>
  <si>
    <t>促进自然生态和谐</t>
  </si>
  <si>
    <t>促进社区文明程度</t>
  </si>
  <si>
    <t>促进辖区卫生持续整洁</t>
  </si>
  <si>
    <t>政府行政水平</t>
  </si>
  <si>
    <t>群众满意率</t>
  </si>
  <si>
    <t>贫困户满意度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</si>
</sst>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Red]\(#,##0\)"/>
    <numFmt numFmtId="181" formatCode="0_);[Red]\(0\)"/>
  </numFmts>
  <fonts count="75">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2"/>
      <color indexed="8"/>
      <name val="宋体"/>
      <family val="0"/>
    </font>
    <font>
      <sz val="10"/>
      <color indexed="8"/>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2"/>
      <color indexed="8"/>
      <name val="宋体"/>
      <family val="0"/>
    </font>
    <font>
      <b/>
      <sz val="10"/>
      <color indexed="8"/>
      <name val="宋体"/>
      <family val="0"/>
    </font>
    <font>
      <b/>
      <sz val="16"/>
      <color indexed="8"/>
      <name val="宋体"/>
      <family val="0"/>
    </font>
    <font>
      <b/>
      <sz val="9"/>
      <name val="宋体"/>
      <family val="0"/>
    </font>
    <font>
      <sz val="18"/>
      <color indexed="8"/>
      <name val="宋体"/>
      <family val="0"/>
    </font>
    <font>
      <sz val="48"/>
      <color indexed="8"/>
      <name val="宋体"/>
      <family val="0"/>
    </font>
    <font>
      <b/>
      <sz val="20"/>
      <color indexed="8"/>
      <name val="宋体"/>
      <family val="0"/>
    </font>
    <font>
      <b/>
      <sz val="10"/>
      <name val="Arial"/>
      <family val="2"/>
    </font>
    <font>
      <b/>
      <sz val="18"/>
      <color indexed="54"/>
      <name val="宋体"/>
      <family val="0"/>
    </font>
    <font>
      <sz val="11"/>
      <color indexed="10"/>
      <name val="宋体"/>
      <family val="0"/>
    </font>
    <font>
      <sz val="11"/>
      <color indexed="16"/>
      <name val="宋体"/>
      <family val="0"/>
    </font>
    <font>
      <sz val="11"/>
      <color indexed="62"/>
      <name val="宋体"/>
      <family val="0"/>
    </font>
    <font>
      <b/>
      <sz val="11"/>
      <color indexed="63"/>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i/>
      <sz val="11"/>
      <color indexed="23"/>
      <name val="宋体"/>
      <family val="0"/>
    </font>
    <font>
      <b/>
      <sz val="11"/>
      <color indexed="9"/>
      <name val="宋体"/>
      <family val="0"/>
    </font>
    <font>
      <b/>
      <sz val="15"/>
      <color indexed="54"/>
      <name val="宋体"/>
      <family val="0"/>
    </font>
    <font>
      <sz val="11"/>
      <color indexed="53"/>
      <name val="宋体"/>
      <family val="0"/>
    </font>
    <font>
      <b/>
      <sz val="13"/>
      <color indexed="54"/>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000000"/>
      <name val="宋体"/>
      <family val="0"/>
    </font>
    <font>
      <sz val="10"/>
      <color rgb="FF000000"/>
      <name val="宋体"/>
      <family val="0"/>
    </font>
    <font>
      <sz val="11"/>
      <color theme="2" tint="-0.8999800086021423"/>
      <name val="宋体"/>
      <family val="0"/>
    </font>
    <font>
      <sz val="11"/>
      <color theme="2" tint="-0.8999500274658203"/>
      <name val="宋体"/>
      <family val="0"/>
    </font>
    <font>
      <b/>
      <sz val="11"/>
      <color rgb="FF000000"/>
      <name val="宋体"/>
      <family val="0"/>
    </font>
    <font>
      <sz val="11"/>
      <color rgb="FF000000"/>
      <name val="宋体"/>
      <family val="0"/>
    </font>
    <font>
      <sz val="9"/>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b/>
      <sz val="12"/>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style="thin"/>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1" fillId="0" borderId="0">
      <alignment vertical="center"/>
      <protection/>
    </xf>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xf numFmtId="0" fontId="1" fillId="0" borderId="0">
      <alignment vertical="center"/>
      <protection/>
    </xf>
    <xf numFmtId="0" fontId="8" fillId="0" borderId="0">
      <alignment/>
      <protection/>
    </xf>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8"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1"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5" fillId="0" borderId="0">
      <alignment/>
      <protection/>
    </xf>
    <xf numFmtId="0" fontId="42" fillId="27" borderId="0" applyNumberFormat="0" applyBorder="0" applyAlignment="0" applyProtection="0"/>
    <xf numFmtId="0" fontId="8"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0" borderId="0">
      <alignment vertical="center"/>
      <protection/>
    </xf>
    <xf numFmtId="0" fontId="39" fillId="31" borderId="0" applyNumberFormat="0" applyBorder="0" applyAlignment="0" applyProtection="0"/>
    <xf numFmtId="0" fontId="39" fillId="0" borderId="0">
      <alignment vertical="center"/>
      <protection/>
    </xf>
    <xf numFmtId="0" fontId="42" fillId="32" borderId="0" applyNumberFormat="0" applyBorder="0" applyAlignment="0" applyProtection="0"/>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5"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260">
    <xf numFmtId="0" fontId="0" fillId="0" borderId="0" xfId="0" applyAlignment="1">
      <alignment/>
    </xf>
    <xf numFmtId="0" fontId="1" fillId="0" borderId="0" xfId="73" applyAlignment="1">
      <alignment vertical="center" wrapText="1"/>
      <protection/>
    </xf>
    <xf numFmtId="0" fontId="59" fillId="0" borderId="0" xfId="73" applyFont="1" applyAlignment="1">
      <alignment vertical="center"/>
      <protection/>
    </xf>
    <xf numFmtId="0" fontId="2" fillId="0" borderId="0" xfId="73" applyFont="1" applyAlignment="1">
      <alignment vertical="center" wrapText="1"/>
      <protection/>
    </xf>
    <xf numFmtId="0" fontId="3" fillId="0" borderId="0" xfId="73" applyFont="1" applyAlignment="1">
      <alignment horizontal="center" vertical="center" wrapText="1"/>
      <protection/>
    </xf>
    <xf numFmtId="0" fontId="1" fillId="0" borderId="0" xfId="73" applyFont="1" applyAlignment="1">
      <alignment horizontal="center" vertical="center" wrapText="1"/>
      <protection/>
    </xf>
    <xf numFmtId="0" fontId="1" fillId="0" borderId="9" xfId="73" applyFont="1" applyBorder="1" applyAlignment="1">
      <alignment vertical="center"/>
      <protection/>
    </xf>
    <xf numFmtId="0" fontId="1" fillId="0" borderId="9" xfId="73" applyFont="1" applyBorder="1" applyAlignment="1">
      <alignment vertical="center" wrapText="1"/>
      <protection/>
    </xf>
    <xf numFmtId="0" fontId="1" fillId="0" borderId="0" xfId="73" applyFont="1" applyBorder="1" applyAlignment="1">
      <alignment vertical="center" wrapText="1"/>
      <protection/>
    </xf>
    <xf numFmtId="0" fontId="1" fillId="0" borderId="10" xfId="73" applyBorder="1" applyAlignment="1">
      <alignment horizontal="center" vertical="center" wrapText="1"/>
      <protection/>
    </xf>
    <xf numFmtId="0" fontId="1" fillId="0" borderId="11" xfId="73" applyBorder="1" applyAlignment="1">
      <alignment horizontal="center" vertical="center" wrapText="1"/>
      <protection/>
    </xf>
    <xf numFmtId="0" fontId="1" fillId="0" borderId="12" xfId="78" applyBorder="1" applyAlignment="1">
      <alignment horizontal="center" vertical="center" wrapText="1"/>
      <protection/>
    </xf>
    <xf numFmtId="0" fontId="1" fillId="0" borderId="10" xfId="73" applyFont="1" applyBorder="1" applyAlignment="1">
      <alignment horizontal="center" vertical="center" wrapText="1"/>
      <protection/>
    </xf>
    <xf numFmtId="0" fontId="1" fillId="0" borderId="11" xfId="73" applyFont="1" applyBorder="1" applyAlignment="1">
      <alignment horizontal="center" vertical="center" wrapText="1"/>
      <protection/>
    </xf>
    <xf numFmtId="0" fontId="1" fillId="0" borderId="10" xfId="78" applyFont="1" applyBorder="1" applyAlignment="1">
      <alignment horizontal="center" vertical="center" wrapText="1"/>
      <protection/>
    </xf>
    <xf numFmtId="0" fontId="1" fillId="0" borderId="13" xfId="78" applyFont="1" applyBorder="1" applyAlignment="1">
      <alignment horizontal="center" vertical="center" wrapText="1"/>
      <protection/>
    </xf>
    <xf numFmtId="0" fontId="1" fillId="0" borderId="14" xfId="7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73" applyFont="1" applyBorder="1" applyAlignment="1">
      <alignment horizontal="left" vertical="center" wrapText="1"/>
      <protection/>
    </xf>
    <xf numFmtId="0" fontId="1" fillId="0" borderId="13" xfId="73" applyFont="1"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73" applyFont="1" applyBorder="1" applyAlignment="1">
      <alignment horizontal="right"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1" fillId="0" borderId="20" xfId="73" applyFont="1" applyBorder="1" applyAlignment="1">
      <alignment horizontal="left" vertical="center" wrapText="1"/>
      <protection/>
    </xf>
    <xf numFmtId="0" fontId="1" fillId="0" borderId="16" xfId="73" applyBorder="1" applyAlignment="1">
      <alignment horizontal="right" vertical="center" wrapText="1"/>
      <protection/>
    </xf>
    <xf numFmtId="0" fontId="1" fillId="0" borderId="12" xfId="73" applyBorder="1" applyAlignment="1">
      <alignment horizontal="center" vertical="center" wrapText="1"/>
      <protection/>
    </xf>
    <xf numFmtId="0" fontId="1" fillId="0" borderId="12" xfId="73" applyFont="1" applyBorder="1" applyAlignment="1">
      <alignment horizontal="center" vertical="center" wrapText="1"/>
      <protection/>
    </xf>
    <xf numFmtId="0" fontId="1" fillId="0" borderId="20" xfId="73" applyBorder="1" applyAlignment="1">
      <alignment horizontal="center" vertical="center" wrapText="1"/>
      <protection/>
    </xf>
    <xf numFmtId="0" fontId="1" fillId="0" borderId="14" xfId="73" applyFont="1" applyBorder="1" applyAlignment="1">
      <alignment horizontal="left" vertical="top" wrapText="1"/>
      <protection/>
    </xf>
    <xf numFmtId="0" fontId="1" fillId="0" borderId="15" xfId="73" applyFont="1" applyBorder="1" applyAlignment="1">
      <alignment horizontal="left" vertical="top" wrapText="1"/>
      <protection/>
    </xf>
    <xf numFmtId="0" fontId="1" fillId="0" borderId="16" xfId="73" applyFont="1" applyBorder="1" applyAlignment="1">
      <alignment horizontal="left" vertical="top" wrapText="1"/>
      <protection/>
    </xf>
    <xf numFmtId="0" fontId="1" fillId="0" borderId="12" xfId="73" applyFont="1" applyBorder="1" applyAlignment="1">
      <alignment horizontal="center" vertical="center"/>
      <protection/>
    </xf>
    <xf numFmtId="0" fontId="1" fillId="0" borderId="12" xfId="73" applyFont="1" applyBorder="1" applyAlignment="1">
      <alignment vertical="center" wrapText="1"/>
      <protection/>
    </xf>
    <xf numFmtId="0" fontId="5" fillId="0" borderId="12" xfId="78" applyFont="1" applyFill="1" applyBorder="1" applyAlignment="1">
      <alignment horizontal="left" vertical="center" wrapText="1"/>
      <protection/>
    </xf>
    <xf numFmtId="0" fontId="60" fillId="0" borderId="12" xfId="89" applyFont="1" applyFill="1" applyBorder="1" applyAlignment="1">
      <alignment horizontal="center" vertical="center" wrapText="1"/>
      <protection/>
    </xf>
    <xf numFmtId="0" fontId="61" fillId="0" borderId="12" xfId="78" applyFont="1" applyFill="1" applyBorder="1" applyAlignment="1">
      <alignment horizontal="center" vertical="center" wrapText="1"/>
      <protection/>
    </xf>
    <xf numFmtId="0" fontId="5" fillId="0" borderId="12" xfId="78" applyFont="1" applyFill="1" applyBorder="1" applyAlignment="1">
      <alignment vertical="center" wrapText="1"/>
      <protection/>
    </xf>
    <xf numFmtId="0" fontId="7" fillId="0" borderId="12" xfId="78" applyFont="1" applyFill="1" applyBorder="1" applyAlignment="1">
      <alignment horizontal="center" vertical="center" wrapText="1"/>
      <protection/>
    </xf>
    <xf numFmtId="0" fontId="5" fillId="0" borderId="20" xfId="78" applyFont="1" applyFill="1" applyBorder="1" applyAlignment="1">
      <alignment vertical="center" wrapText="1"/>
      <protection/>
    </xf>
    <xf numFmtId="0" fontId="1" fillId="0" borderId="12" xfId="73" applyBorder="1" applyAlignment="1">
      <alignment vertical="center" wrapText="1"/>
      <protection/>
    </xf>
    <xf numFmtId="0" fontId="7" fillId="0" borderId="12" xfId="78" applyFont="1" applyFill="1" applyBorder="1" applyAlignment="1">
      <alignment vertical="center" wrapText="1"/>
      <protection/>
    </xf>
    <xf numFmtId="0" fontId="61" fillId="0" borderId="12" xfId="89" applyFont="1" applyFill="1" applyBorder="1" applyAlignment="1">
      <alignment wrapText="1"/>
      <protection/>
    </xf>
    <xf numFmtId="0" fontId="61" fillId="0" borderId="12" xfId="89" applyFont="1" applyFill="1" applyBorder="1" applyAlignment="1">
      <alignment/>
      <protection/>
    </xf>
    <xf numFmtId="0" fontId="5" fillId="0" borderId="0" xfId="73" applyNumberFormat="1" applyFont="1" applyFill="1" applyBorder="1" applyAlignment="1">
      <alignment vertical="center" wrapText="1"/>
      <protection/>
    </xf>
    <xf numFmtId="0" fontId="1" fillId="0" borderId="0" xfId="73" applyAlignment="1">
      <alignment vertical="center"/>
      <protection/>
    </xf>
    <xf numFmtId="0" fontId="5" fillId="0" borderId="0" xfId="73" applyFont="1" applyAlignment="1">
      <alignment vertical="center" wrapText="1"/>
      <protection/>
    </xf>
    <xf numFmtId="0" fontId="2" fillId="0" borderId="0" xfId="73" applyFont="1" applyAlignment="1">
      <alignment vertical="center"/>
      <protection/>
    </xf>
    <xf numFmtId="0" fontId="1" fillId="0" borderId="0" xfId="73" applyFont="1" applyAlignment="1">
      <alignment vertical="center"/>
      <protection/>
    </xf>
    <xf numFmtId="0" fontId="1" fillId="0" borderId="12" xfId="78" applyFont="1" applyBorder="1" applyAlignment="1">
      <alignment horizontal="center" vertical="center" wrapText="1"/>
      <protection/>
    </xf>
    <xf numFmtId="0" fontId="1" fillId="0" borderId="12" xfId="78" applyBorder="1" applyAlignment="1">
      <alignment vertical="center" wrapText="1"/>
      <protection/>
    </xf>
    <xf numFmtId="0" fontId="1" fillId="0" borderId="12" xfId="73" applyFont="1" applyBorder="1" applyAlignment="1">
      <alignment horizontal="left" vertical="top" wrapText="1"/>
      <protection/>
    </xf>
    <xf numFmtId="0" fontId="1" fillId="0" borderId="12" xfId="73" applyBorder="1" applyAlignment="1">
      <alignment horizontal="left" vertical="top" wrapText="1"/>
      <protection/>
    </xf>
    <xf numFmtId="0" fontId="1" fillId="0" borderId="12" xfId="78" applyFont="1" applyBorder="1" applyAlignment="1">
      <alignment horizontal="left" vertical="center" wrapText="1"/>
      <protection/>
    </xf>
    <xf numFmtId="0" fontId="1" fillId="0" borderId="12" xfId="78" applyBorder="1" applyAlignment="1">
      <alignment horizontal="left" vertical="center" wrapText="1"/>
      <protection/>
    </xf>
    <xf numFmtId="0" fontId="1" fillId="0" borderId="12" xfId="73" applyBorder="1" applyAlignment="1">
      <alignment horizontal="left" vertical="center" wrapText="1"/>
      <protection/>
    </xf>
    <xf numFmtId="0" fontId="1" fillId="0" borderId="20" xfId="78" applyBorder="1" applyAlignment="1">
      <alignment horizontal="left" vertical="center" wrapText="1"/>
      <protection/>
    </xf>
    <xf numFmtId="0" fontId="1" fillId="0" borderId="10" xfId="73" applyBorder="1" applyAlignment="1">
      <alignment horizontal="left" vertical="center" wrapText="1"/>
      <protection/>
    </xf>
    <xf numFmtId="0" fontId="1" fillId="0" borderId="21" xfId="73" applyBorder="1" applyAlignment="1">
      <alignment horizontal="left" vertical="center" wrapText="1"/>
      <protection/>
    </xf>
    <xf numFmtId="0" fontId="1" fillId="0" borderId="10" xfId="78" applyFont="1" applyBorder="1" applyAlignment="1">
      <alignment horizontal="left" vertical="center" wrapText="1"/>
      <protection/>
    </xf>
    <xf numFmtId="0" fontId="1" fillId="0" borderId="13" xfId="78" applyFont="1" applyBorder="1" applyAlignment="1">
      <alignment horizontal="left" vertical="center" wrapText="1"/>
      <protection/>
    </xf>
    <xf numFmtId="0" fontId="1" fillId="0" borderId="10" xfId="78" applyBorder="1" applyAlignment="1">
      <alignment horizontal="left" vertical="center" wrapText="1"/>
      <protection/>
    </xf>
    <xf numFmtId="0" fontId="1" fillId="0" borderId="13" xfId="78" applyBorder="1" applyAlignment="1">
      <alignment horizontal="left" vertical="center" wrapText="1"/>
      <protection/>
    </xf>
    <xf numFmtId="0" fontId="1" fillId="0" borderId="20" xfId="73" applyFont="1" applyBorder="1" applyAlignment="1">
      <alignment horizontal="center" vertical="center" wrapText="1"/>
      <protection/>
    </xf>
    <xf numFmtId="0" fontId="1" fillId="0" borderId="22" xfId="73" applyFont="1" applyBorder="1" applyAlignment="1">
      <alignment horizontal="center" vertical="center" wrapText="1"/>
      <protection/>
    </xf>
    <xf numFmtId="0" fontId="1" fillId="0" borderId="21" xfId="73" applyFont="1" applyBorder="1" applyAlignment="1">
      <alignment horizontal="center" vertical="center" wrapText="1"/>
      <protection/>
    </xf>
    <xf numFmtId="0" fontId="1" fillId="0" borderId="20" xfId="73" applyFont="1" applyBorder="1" applyAlignment="1">
      <alignment vertical="center" wrapText="1"/>
      <protection/>
    </xf>
    <xf numFmtId="0" fontId="8" fillId="0" borderId="0" xfId="0" applyFont="1" applyAlignment="1">
      <alignment/>
    </xf>
    <xf numFmtId="0" fontId="0" fillId="0" borderId="0" xfId="0" applyFont="1" applyAlignment="1">
      <alignment/>
    </xf>
    <xf numFmtId="0" fontId="0" fillId="0" borderId="0" xfId="0" applyAlignment="1">
      <alignment wrapText="1"/>
    </xf>
    <xf numFmtId="0" fontId="8"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0" xfId="0" applyFont="1" applyAlignment="1">
      <alignment wrapText="1"/>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0" fontId="4" fillId="0" borderId="12" xfId="89" applyFont="1" applyFill="1" applyBorder="1" applyAlignment="1">
      <alignment horizontal="center" vertical="center"/>
      <protection/>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8" fillId="0" borderId="13"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2" xfId="89" applyFont="1" applyFill="1" applyBorder="1" applyAlignment="1">
      <alignment horizontal="center" vertical="center"/>
      <protection/>
    </xf>
    <xf numFmtId="0" fontId="0" fillId="0" borderId="12" xfId="89" applyFont="1" applyFill="1" applyBorder="1">
      <alignment/>
      <protection/>
    </xf>
    <xf numFmtId="0" fontId="8"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2" xfId="0" applyFill="1" applyBorder="1" applyAlignment="1">
      <alignment/>
    </xf>
    <xf numFmtId="49" fontId="0" fillId="0" borderId="12" xfId="0" applyNumberFormat="1" applyFont="1" applyFill="1" applyBorder="1" applyAlignment="1">
      <alignment/>
    </xf>
    <xf numFmtId="0" fontId="61" fillId="0" borderId="12" xfId="33" applyFont="1" applyFill="1" applyBorder="1" applyAlignment="1">
      <alignment horizontal="left" vertical="center"/>
      <protection/>
    </xf>
    <xf numFmtId="0" fontId="61" fillId="0" borderId="12" xfId="33" applyFont="1" applyFill="1" applyBorder="1" applyAlignment="1">
      <alignment vertical="center"/>
      <protection/>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0" xfId="0" applyFont="1" applyBorder="1" applyAlignment="1">
      <alignment horizontal="center" vertical="center"/>
    </xf>
    <xf numFmtId="0" fontId="8" fillId="0" borderId="12" xfId="0" applyFont="1" applyFill="1" applyBorder="1" applyAlignment="1">
      <alignment/>
    </xf>
    <xf numFmtId="0" fontId="8" fillId="0" borderId="0" xfId="0" applyFont="1" applyFill="1" applyAlignment="1">
      <alignment horizontal="left" vertical="top"/>
    </xf>
    <xf numFmtId="0" fontId="0" fillId="0" borderId="0" xfId="0" applyAlignment="1">
      <alignment vertical="top"/>
    </xf>
    <xf numFmtId="0" fontId="8" fillId="0" borderId="20" xfId="0" applyFont="1" applyFill="1" applyBorder="1" applyAlignment="1">
      <alignment horizontal="center" vertical="center"/>
    </xf>
    <xf numFmtId="0" fontId="8" fillId="0" borderId="12" xfId="0" applyFont="1" applyBorder="1" applyAlignment="1">
      <alignment/>
    </xf>
    <xf numFmtId="0" fontId="4" fillId="0" borderId="12" xfId="89" applyFont="1" applyFill="1" applyBorder="1" applyAlignment="1">
      <alignment horizontal="left" vertical="center" wrapText="1"/>
      <protection/>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8" fillId="0" borderId="9"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0" xfId="0" applyFont="1" applyFill="1" applyAlignment="1">
      <alignment horizontal="right"/>
    </xf>
    <xf numFmtId="0" fontId="11" fillId="0" borderId="12" xfId="0" applyNumberFormat="1" applyFont="1" applyFill="1" applyBorder="1" applyAlignment="1" applyProtection="1">
      <alignment horizontal="center" vertical="center"/>
      <protection/>
    </xf>
    <xf numFmtId="0" fontId="11" fillId="0" borderId="12" xfId="0" applyFont="1" applyFill="1" applyBorder="1" applyAlignment="1">
      <alignment horizontal="center" vertical="center"/>
    </xf>
    <xf numFmtId="0" fontId="11"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vertical="center"/>
      <protection/>
    </xf>
    <xf numFmtId="4" fontId="8" fillId="0" borderId="12" xfId="0" applyNumberFormat="1" applyFont="1" applyFill="1" applyBorder="1" applyAlignment="1" applyProtection="1">
      <alignment horizontal="right" vertical="center"/>
      <protection/>
    </xf>
    <xf numFmtId="0" fontId="8" fillId="0" borderId="12" xfId="0" applyFont="1" applyFill="1" applyBorder="1" applyAlignment="1">
      <alignment horizontal="left" vertical="center"/>
    </xf>
    <xf numFmtId="4" fontId="8" fillId="0" borderId="12" xfId="0" applyNumberFormat="1" applyFont="1" applyFill="1" applyBorder="1" applyAlignment="1" applyProtection="1">
      <alignment horizontal="right" vertical="center" wrapText="1"/>
      <protection/>
    </xf>
    <xf numFmtId="0" fontId="8" fillId="0" borderId="12" xfId="0" applyFont="1" applyBorder="1" applyAlignment="1">
      <alignment horizontal="left" vertical="center"/>
    </xf>
    <xf numFmtId="0" fontId="62" fillId="0" borderId="12" xfId="0" applyFont="1" applyFill="1" applyBorder="1" applyAlignment="1">
      <alignment vertical="center"/>
    </xf>
    <xf numFmtId="0" fontId="62" fillId="0" borderId="12" xfId="0" applyFont="1" applyFill="1" applyBorder="1" applyAlignment="1">
      <alignment horizontal="left" vertical="center"/>
    </xf>
    <xf numFmtId="0" fontId="8" fillId="0" borderId="12" xfId="0" applyFont="1" applyFill="1" applyBorder="1" applyAlignment="1">
      <alignment vertical="center"/>
    </xf>
    <xf numFmtId="4" fontId="8" fillId="0" borderId="12" xfId="0" applyNumberFormat="1" applyFont="1" applyFill="1" applyBorder="1" applyAlignment="1">
      <alignment horizontal="right" vertical="center"/>
    </xf>
    <xf numFmtId="0" fontId="8" fillId="0" borderId="12" xfId="0" applyNumberFormat="1" applyFont="1" applyFill="1" applyBorder="1" applyAlignment="1" applyProtection="1">
      <alignment horizontal="left" vertical="center"/>
      <protection/>
    </xf>
    <xf numFmtId="4" fontId="8" fillId="0" borderId="12" xfId="0" applyNumberFormat="1" applyFont="1" applyFill="1" applyBorder="1" applyAlignment="1">
      <alignment horizontal="right" vertical="center" wrapText="1"/>
    </xf>
    <xf numFmtId="0" fontId="0"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8" fillId="0" borderId="0" xfId="0" applyFont="1" applyFill="1" applyBorder="1" applyAlignment="1">
      <alignment horizontal="center"/>
    </xf>
    <xf numFmtId="0" fontId="63" fillId="0" borderId="12" xfId="0" applyFont="1" applyFill="1" applyBorder="1" applyAlignment="1">
      <alignment horizontal="center" vertical="center"/>
    </xf>
    <xf numFmtId="0" fontId="8" fillId="0" borderId="12" xfId="0" applyFont="1" applyFill="1" applyBorder="1" applyAlignment="1">
      <alignment/>
    </xf>
    <xf numFmtId="0" fontId="64" fillId="0" borderId="12" xfId="0" applyFont="1" applyFill="1" applyBorder="1" applyAlignment="1">
      <alignment horizontal="center" vertical="center"/>
    </xf>
    <xf numFmtId="0" fontId="0" fillId="0" borderId="12" xfId="0" applyFont="1" applyFill="1" applyBorder="1" applyAlignment="1">
      <alignment horizontal="right"/>
    </xf>
    <xf numFmtId="3" fontId="0" fillId="0" borderId="12" xfId="0" applyNumberFormat="1" applyFont="1" applyFill="1" applyBorder="1" applyAlignment="1">
      <alignment horizontal="right"/>
    </xf>
    <xf numFmtId="49" fontId="65" fillId="0" borderId="12" xfId="0" applyNumberFormat="1" applyFont="1" applyFill="1" applyBorder="1" applyAlignment="1">
      <alignment horizontal="left" vertical="center"/>
    </xf>
    <xf numFmtId="0" fontId="8" fillId="0" borderId="12" xfId="0" applyFont="1" applyFill="1" applyBorder="1" applyAlignment="1">
      <alignment horizontal="center" vertical="center"/>
    </xf>
    <xf numFmtId="3" fontId="66" fillId="0" borderId="12" xfId="83" applyNumberFormat="1" applyFont="1" applyFill="1" applyBorder="1" applyAlignment="1" applyProtection="1">
      <alignment horizontal="right" vertical="center"/>
      <protection/>
    </xf>
    <xf numFmtId="1" fontId="66" fillId="0" borderId="12" xfId="83" applyNumberFormat="1" applyFont="1" applyFill="1" applyBorder="1" applyAlignment="1">
      <alignment horizontal="right" vertical="center"/>
      <protection/>
    </xf>
    <xf numFmtId="0" fontId="0" fillId="0" borderId="12" xfId="0" applyFont="1" applyFill="1" applyBorder="1" applyAlignment="1">
      <alignment/>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65" fillId="0" borderId="12" xfId="0" applyFont="1" applyFill="1" applyBorder="1" applyAlignment="1">
      <alignment horizontal="left"/>
    </xf>
    <xf numFmtId="0" fontId="65" fillId="0" borderId="20"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21" xfId="0" applyFont="1" applyFill="1" applyBorder="1" applyAlignment="1">
      <alignment horizontal="center" vertical="center"/>
    </xf>
    <xf numFmtId="0" fontId="0" fillId="0" borderId="22" xfId="0" applyFont="1" applyFill="1" applyBorder="1" applyAlignment="1">
      <alignment horizontal="right"/>
    </xf>
    <xf numFmtId="1" fontId="0" fillId="0" borderId="12" xfId="0" applyNumberFormat="1" applyFont="1" applyFill="1" applyBorder="1" applyAlignment="1">
      <alignment horizontal="right"/>
    </xf>
    <xf numFmtId="1" fontId="0" fillId="0" borderId="12" xfId="0" applyNumberFormat="1" applyFont="1" applyFill="1" applyBorder="1" applyAlignment="1">
      <alignment/>
    </xf>
    <xf numFmtId="49" fontId="65" fillId="0" borderId="12" xfId="0" applyNumberFormat="1" applyFont="1" applyFill="1" applyBorder="1" applyAlignment="1">
      <alignment vertical="center"/>
    </xf>
    <xf numFmtId="0" fontId="65" fillId="0" borderId="0" xfId="0" applyFont="1" applyFill="1" applyBorder="1" applyAlignment="1">
      <alignment/>
    </xf>
    <xf numFmtId="0" fontId="65" fillId="0" borderId="0" xfId="0" applyFont="1" applyFill="1" applyBorder="1" applyAlignment="1">
      <alignment horizontal="center"/>
    </xf>
    <xf numFmtId="1" fontId="8" fillId="0" borderId="0" xfId="0" applyNumberFormat="1" applyFont="1" applyFill="1" applyBorder="1" applyAlignment="1">
      <alignment/>
    </xf>
    <xf numFmtId="0" fontId="4" fillId="0" borderId="12" xfId="89" applyFont="1" applyBorder="1" applyAlignment="1">
      <alignment vertical="center"/>
      <protection/>
    </xf>
    <xf numFmtId="180" fontId="4" fillId="0" borderId="20" xfId="89" applyNumberFormat="1" applyFont="1" applyBorder="1" applyAlignment="1">
      <alignment horizontal="center" vertical="center"/>
      <protection/>
    </xf>
    <xf numFmtId="49" fontId="14" fillId="0" borderId="12" xfId="89" applyNumberFormat="1" applyFont="1" applyFill="1" applyBorder="1" applyAlignment="1">
      <alignment horizontal="left" vertical="center"/>
      <protection/>
    </xf>
    <xf numFmtId="0" fontId="14" fillId="0" borderId="12" xfId="89" applyFont="1" applyFill="1" applyBorder="1" applyAlignment="1">
      <alignment vertical="center"/>
      <protection/>
    </xf>
    <xf numFmtId="180" fontId="14" fillId="0" borderId="12" xfId="89" applyNumberFormat="1" applyFont="1" applyFill="1" applyBorder="1" applyAlignment="1">
      <alignment horizontal="center" vertical="center"/>
      <protection/>
    </xf>
    <xf numFmtId="180" fontId="66" fillId="0" borderId="12" xfId="83" applyNumberFormat="1" applyFont="1" applyFill="1" applyBorder="1" applyAlignment="1">
      <alignment vertical="center"/>
      <protection/>
    </xf>
    <xf numFmtId="180" fontId="8" fillId="0" borderId="12" xfId="0" applyNumberFormat="1" applyFont="1" applyFill="1" applyBorder="1" applyAlignment="1">
      <alignment/>
    </xf>
    <xf numFmtId="180" fontId="66" fillId="0" borderId="12" xfId="83" applyNumberFormat="1" applyFont="1" applyBorder="1" applyAlignment="1">
      <alignment vertical="center"/>
      <protection/>
    </xf>
    <xf numFmtId="49" fontId="14" fillId="0" borderId="12" xfId="89" applyNumberFormat="1" applyFont="1" applyFill="1" applyBorder="1" applyAlignment="1">
      <alignment vertical="center"/>
      <protection/>
    </xf>
    <xf numFmtId="49" fontId="14" fillId="0" borderId="12" xfId="89" applyNumberFormat="1" applyFont="1" applyBorder="1" applyAlignment="1">
      <alignment horizontal="left" vertical="center"/>
      <protection/>
    </xf>
    <xf numFmtId="0" fontId="14" fillId="0" borderId="12" xfId="89" applyFont="1" applyFill="1" applyBorder="1" applyAlignment="1">
      <alignment horizontal="left" vertical="center"/>
      <protection/>
    </xf>
    <xf numFmtId="0" fontId="8" fillId="0" borderId="0" xfId="0" applyFont="1" applyFill="1" applyBorder="1" applyAlignment="1">
      <alignment horizontal="right"/>
    </xf>
    <xf numFmtId="0" fontId="65" fillId="0" borderId="12" xfId="0" applyFont="1" applyFill="1" applyBorder="1" applyAlignment="1">
      <alignment horizontal="left" vertical="center" wrapText="1"/>
    </xf>
    <xf numFmtId="180" fontId="8" fillId="0" borderId="20" xfId="0" applyNumberFormat="1" applyFont="1" applyBorder="1" applyAlignment="1">
      <alignment horizontal="center" vertical="center"/>
    </xf>
    <xf numFmtId="0" fontId="15" fillId="0" borderId="12" xfId="89" applyFont="1" applyFill="1" applyBorder="1" applyAlignment="1">
      <alignment vertical="center"/>
      <protection/>
    </xf>
    <xf numFmtId="180" fontId="8" fillId="0" borderId="0" xfId="0" applyNumberFormat="1" applyFont="1" applyAlignment="1">
      <alignment/>
    </xf>
    <xf numFmtId="180" fontId="0" fillId="0" borderId="0" xfId="0" applyNumberFormat="1" applyAlignment="1">
      <alignment/>
    </xf>
    <xf numFmtId="0" fontId="67" fillId="0" borderId="12" xfId="0" applyNumberFormat="1" applyFont="1" applyFill="1" applyBorder="1" applyAlignment="1" applyProtection="1">
      <alignment horizontal="center" vertical="center"/>
      <protection/>
    </xf>
    <xf numFmtId="4" fontId="62" fillId="0" borderId="12" xfId="0" applyNumberFormat="1" applyFont="1" applyFill="1" applyBorder="1" applyAlignment="1">
      <alignment horizontal="right" vertical="center"/>
    </xf>
    <xf numFmtId="4" fontId="62" fillId="0" borderId="12" xfId="0" applyNumberFormat="1" applyFont="1" applyFill="1" applyBorder="1" applyAlignment="1" applyProtection="1">
      <alignment horizontal="right" vertical="center" wrapText="1"/>
      <protection/>
    </xf>
    <xf numFmtId="181" fontId="62" fillId="0" borderId="12" xfId="0" applyNumberFormat="1" applyFont="1" applyFill="1" applyBorder="1" applyAlignment="1">
      <alignment horizontal="right" vertical="center"/>
    </xf>
    <xf numFmtId="0" fontId="8" fillId="0" borderId="12" xfId="0" applyFont="1" applyBorder="1" applyAlignment="1">
      <alignment vertical="center" wrapText="1"/>
    </xf>
    <xf numFmtId="0" fontId="8" fillId="0" borderId="12" xfId="0" applyFont="1" applyBorder="1" applyAlignment="1">
      <alignment vertical="center"/>
    </xf>
    <xf numFmtId="2" fontId="8" fillId="0" borderId="12" xfId="0" applyNumberFormat="1" applyFont="1" applyFill="1" applyBorder="1" applyAlignment="1" applyProtection="1">
      <alignment horizontal="center" vertical="center"/>
      <protection/>
    </xf>
    <xf numFmtId="4" fontId="8" fillId="0" borderId="12" xfId="0" applyNumberFormat="1" applyFont="1" applyBorder="1" applyAlignment="1">
      <alignment horizontal="right" vertical="center" wrapText="1"/>
    </xf>
    <xf numFmtId="2" fontId="11"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181" fontId="62" fillId="0" borderId="0" xfId="0" applyNumberFormat="1" applyFont="1" applyAlignment="1">
      <alignment/>
    </xf>
    <xf numFmtId="181" fontId="68" fillId="0" borderId="0" xfId="0" applyNumberFormat="1" applyFont="1" applyAlignment="1">
      <alignment/>
    </xf>
    <xf numFmtId="181" fontId="68" fillId="0" borderId="0" xfId="0" applyNumberFormat="1" applyFont="1" applyFill="1" applyAlignment="1">
      <alignment/>
    </xf>
    <xf numFmtId="181" fontId="62" fillId="0" borderId="0" xfId="0" applyNumberFormat="1" applyFont="1" applyFill="1" applyBorder="1" applyAlignment="1">
      <alignment wrapText="1"/>
    </xf>
    <xf numFmtId="181" fontId="68" fillId="0" borderId="0" xfId="0" applyNumberFormat="1" applyFont="1" applyFill="1" applyAlignment="1">
      <alignment horizontal="right" vertical="center"/>
    </xf>
    <xf numFmtId="181" fontId="68" fillId="0" borderId="0" xfId="0" applyNumberFormat="1" applyFont="1" applyFill="1" applyAlignment="1">
      <alignment horizontal="right" vertical="top"/>
    </xf>
    <xf numFmtId="181" fontId="69" fillId="0" borderId="0" xfId="0" applyNumberFormat="1" applyFont="1" applyFill="1" applyAlignment="1">
      <alignment horizontal="center" vertical="center"/>
    </xf>
    <xf numFmtId="181" fontId="62" fillId="0" borderId="9" xfId="0" applyNumberFormat="1" applyFont="1" applyFill="1" applyBorder="1" applyAlignment="1" applyProtection="1">
      <alignment horizontal="left" vertical="center"/>
      <protection/>
    </xf>
    <xf numFmtId="181" fontId="62" fillId="0" borderId="0" xfId="0" applyNumberFormat="1" applyFont="1" applyFill="1" applyBorder="1" applyAlignment="1" applyProtection="1">
      <alignment horizontal="left" vertical="center"/>
      <protection/>
    </xf>
    <xf numFmtId="181" fontId="62" fillId="0" borderId="0" xfId="0" applyNumberFormat="1" applyFont="1" applyFill="1" applyAlignment="1">
      <alignment horizontal="center" vertical="center"/>
    </xf>
    <xf numFmtId="181" fontId="62" fillId="0" borderId="0" xfId="0" applyNumberFormat="1" applyFont="1" applyFill="1" applyAlignment="1">
      <alignment horizontal="right"/>
    </xf>
    <xf numFmtId="181" fontId="67" fillId="0" borderId="12" xfId="0" applyNumberFormat="1" applyFont="1" applyFill="1" applyBorder="1" applyAlignment="1" applyProtection="1">
      <alignment horizontal="center" vertical="center"/>
      <protection/>
    </xf>
    <xf numFmtId="181" fontId="67" fillId="0" borderId="12" xfId="0" applyNumberFormat="1" applyFont="1" applyFill="1" applyBorder="1" applyAlignment="1">
      <alignment horizontal="center" vertical="center"/>
    </xf>
    <xf numFmtId="181" fontId="62" fillId="0" borderId="12" xfId="0" applyNumberFormat="1" applyFont="1" applyBorder="1" applyAlignment="1">
      <alignment horizontal="left" vertical="center"/>
    </xf>
    <xf numFmtId="181" fontId="62" fillId="0" borderId="12" xfId="0" applyNumberFormat="1" applyFont="1" applyFill="1" applyBorder="1" applyAlignment="1">
      <alignment horizontal="left" vertical="center"/>
    </xf>
    <xf numFmtId="181" fontId="62" fillId="0" borderId="12" xfId="0" applyNumberFormat="1" applyFont="1" applyFill="1" applyBorder="1" applyAlignment="1" applyProtection="1">
      <alignment vertical="center"/>
      <protection/>
    </xf>
    <xf numFmtId="181" fontId="62" fillId="0" borderId="12" xfId="0" applyNumberFormat="1" applyFont="1" applyFill="1" applyBorder="1" applyAlignment="1">
      <alignment vertical="center"/>
    </xf>
    <xf numFmtId="181" fontId="62" fillId="0" borderId="12" xfId="0" applyNumberFormat="1" applyFont="1" applyBorder="1" applyAlignment="1">
      <alignment vertical="center"/>
    </xf>
    <xf numFmtId="181" fontId="62" fillId="0" borderId="12" xfId="0" applyNumberFormat="1" applyFont="1" applyFill="1" applyBorder="1" applyAlignment="1" applyProtection="1">
      <alignment horizontal="right" vertical="center" wrapText="1"/>
      <protection/>
    </xf>
    <xf numFmtId="181" fontId="62" fillId="0" borderId="12" xfId="0" applyNumberFormat="1" applyFont="1" applyFill="1" applyBorder="1" applyAlignment="1" applyProtection="1">
      <alignment horizontal="right" vertical="center"/>
      <protection/>
    </xf>
    <xf numFmtId="181" fontId="62" fillId="0" borderId="12" xfId="0" applyNumberFormat="1" applyFont="1" applyFill="1" applyBorder="1" applyAlignment="1">
      <alignment/>
    </xf>
    <xf numFmtId="181" fontId="62" fillId="0" borderId="12" xfId="0" applyNumberFormat="1" applyFont="1" applyBorder="1" applyAlignment="1">
      <alignment/>
    </xf>
    <xf numFmtId="181" fontId="62" fillId="0" borderId="12" xfId="0" applyNumberFormat="1" applyFont="1" applyFill="1" applyBorder="1" applyAlignment="1" applyProtection="1">
      <alignment horizontal="left" vertical="center"/>
      <protection/>
    </xf>
    <xf numFmtId="181" fontId="62" fillId="0" borderId="12" xfId="0" applyNumberFormat="1" applyFont="1" applyFill="1" applyBorder="1" applyAlignment="1">
      <alignment horizontal="right" vertical="center" wrapText="1"/>
    </xf>
    <xf numFmtId="181" fontId="62" fillId="0" borderId="12" xfId="0" applyNumberFormat="1" applyFont="1" applyBorder="1" applyAlignment="1">
      <alignment horizontal="right" vertical="center"/>
    </xf>
    <xf numFmtId="181" fontId="62" fillId="0" borderId="12" xfId="0" applyNumberFormat="1" applyFont="1" applyFill="1" applyBorder="1" applyAlignment="1" applyProtection="1">
      <alignment horizontal="center" vertical="center"/>
      <protection/>
    </xf>
    <xf numFmtId="181" fontId="62" fillId="0" borderId="12" xfId="0" applyNumberFormat="1" applyFont="1" applyBorder="1" applyAlignment="1">
      <alignment horizontal="right" vertical="center" wrapText="1"/>
    </xf>
    <xf numFmtId="181" fontId="0" fillId="0" borderId="0" xfId="0" applyNumberFormat="1" applyAlignment="1">
      <alignment/>
    </xf>
    <xf numFmtId="0" fontId="17" fillId="0" borderId="0" xfId="0" applyFont="1" applyAlignment="1">
      <alignment/>
    </xf>
    <xf numFmtId="0" fontId="70" fillId="0" borderId="0" xfId="0" applyNumberFormat="1" applyFont="1" applyAlignment="1">
      <alignment horizontal="center" vertical="center"/>
    </xf>
    <xf numFmtId="0" fontId="68" fillId="0" borderId="0" xfId="0" applyFont="1" applyAlignment="1">
      <alignment/>
    </xf>
    <xf numFmtId="0" fontId="71" fillId="0" borderId="0" xfId="0" applyFont="1" applyAlignment="1">
      <alignment horizontal="center"/>
    </xf>
    <xf numFmtId="0" fontId="72" fillId="0" borderId="12" xfId="0" applyNumberFormat="1" applyFont="1" applyBorder="1" applyAlignment="1">
      <alignment horizontal="center" vertical="center"/>
    </xf>
    <xf numFmtId="0" fontId="72" fillId="0" borderId="10" xfId="0" applyNumberFormat="1" applyFont="1" applyBorder="1" applyAlignment="1">
      <alignment horizontal="center" vertical="center"/>
    </xf>
    <xf numFmtId="0" fontId="72" fillId="0" borderId="11" xfId="0" applyNumberFormat="1" applyFont="1" applyBorder="1" applyAlignment="1">
      <alignment horizontal="center" vertical="center"/>
    </xf>
    <xf numFmtId="0" fontId="70" fillId="0" borderId="12" xfId="0" applyNumberFormat="1" applyFont="1" applyBorder="1" applyAlignment="1">
      <alignment horizontal="center" vertical="center"/>
    </xf>
    <xf numFmtId="0" fontId="70" fillId="0" borderId="12" xfId="0" applyNumberFormat="1" applyFont="1" applyBorder="1" applyAlignment="1">
      <alignment horizontal="left" vertical="center"/>
    </xf>
    <xf numFmtId="0" fontId="70" fillId="0" borderId="10" xfId="0" applyNumberFormat="1" applyFont="1" applyBorder="1" applyAlignment="1">
      <alignment horizontal="left" vertical="center"/>
    </xf>
    <xf numFmtId="0" fontId="70" fillId="0" borderId="11" xfId="0" applyNumberFormat="1" applyFont="1" applyBorder="1" applyAlignment="1">
      <alignment horizontal="left" vertical="center"/>
    </xf>
    <xf numFmtId="0" fontId="1" fillId="0" borderId="20" xfId="0" applyNumberFormat="1" applyFont="1" applyBorder="1" applyAlignment="1">
      <alignment horizontal="left" vertical="center"/>
    </xf>
    <xf numFmtId="0" fontId="62" fillId="0" borderId="0" xfId="0" applyFont="1" applyAlignment="1">
      <alignment horizontal="left" vertical="center"/>
    </xf>
    <xf numFmtId="0" fontId="72" fillId="0" borderId="13" xfId="0" applyNumberFormat="1" applyFont="1" applyBorder="1" applyAlignment="1">
      <alignment horizontal="center" vertical="center"/>
    </xf>
    <xf numFmtId="0" fontId="70" fillId="0" borderId="12" xfId="89" applyNumberFormat="1" applyFont="1" applyBorder="1" applyAlignment="1">
      <alignment horizontal="center" vertical="center"/>
      <protection/>
    </xf>
    <xf numFmtId="0" fontId="70"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0" fillId="0" borderId="12" xfId="0" applyNumberFormat="1" applyFont="1" applyBorder="1" applyAlignment="1">
      <alignment vertical="center"/>
    </xf>
    <xf numFmtId="0" fontId="73" fillId="0" borderId="0" xfId="0" applyFont="1" applyFill="1" applyAlignment="1">
      <alignment horizontal="center" vertical="center"/>
    </xf>
    <xf numFmtId="49" fontId="74" fillId="0" borderId="0" xfId="0" applyNumberFormat="1" applyFont="1" applyFill="1" applyAlignment="1" applyProtection="1">
      <alignment horizontal="center" vertical="center"/>
      <protection/>
    </xf>
    <xf numFmtId="0" fontId="74" fillId="0" borderId="0" xfId="0" applyFont="1" applyBorder="1" applyAlignment="1">
      <alignment horizontal="left"/>
    </xf>
    <xf numFmtId="0" fontId="68" fillId="0" borderId="0" xfId="0" applyFont="1" applyBorder="1" applyAlignment="1">
      <alignment/>
    </xf>
    <xf numFmtId="0" fontId="68" fillId="0" borderId="0" xfId="0" applyFont="1" applyFill="1" applyAlignment="1">
      <alignment/>
    </xf>
  </cellXfs>
  <cellStyles count="7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常规 2 3 2" xfId="71"/>
    <cellStyle name="60% - 强调文字颜色 6" xfId="72"/>
    <cellStyle name="常规 2" xfId="73"/>
    <cellStyle name="常规 2 4" xfId="74"/>
    <cellStyle name="常规 2 6" xfId="75"/>
    <cellStyle name="常规 2 4 2" xfId="76"/>
    <cellStyle name="常规 2 5 2" xfId="77"/>
    <cellStyle name="常规 2 7" xfId="78"/>
    <cellStyle name="常规 3" xfId="79"/>
    <cellStyle name="常规 4" xfId="80"/>
    <cellStyle name="常规 4 2" xfId="81"/>
    <cellStyle name="常规 4 2 2" xfId="82"/>
    <cellStyle name="常规 4 3" xfId="83"/>
    <cellStyle name="常规 5" xfId="84"/>
    <cellStyle name="常规 6 2" xfId="85"/>
    <cellStyle name="常规 7" xfId="86"/>
    <cellStyle name="常规 7 2" xfId="87"/>
    <cellStyle name="常规 8" xfId="88"/>
    <cellStyle name="常规 9"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1" sqref="A11"/>
    </sheetView>
  </sheetViews>
  <sheetFormatPr defaultColWidth="9.16015625" defaultRowHeight="11.25"/>
  <cols>
    <col min="1" max="1" width="163" style="238" customWidth="1"/>
    <col min="2" max="2" width="62.83203125" style="238" customWidth="1"/>
    <col min="3" max="16384" width="9.16015625" style="238" customWidth="1"/>
  </cols>
  <sheetData>
    <row r="1" ht="11.25">
      <c r="A1" s="238" t="s">
        <v>0</v>
      </c>
    </row>
    <row r="2" ht="93" customHeight="1">
      <c r="A2" s="255" t="s">
        <v>1</v>
      </c>
    </row>
    <row r="3" spans="1:14" ht="93.75" customHeight="1">
      <c r="A3" s="256"/>
      <c r="N3" s="259"/>
    </row>
    <row r="4" ht="81.75" customHeight="1">
      <c r="A4" s="257" t="s">
        <v>2</v>
      </c>
    </row>
    <row r="5" ht="40.5" customHeight="1">
      <c r="A5" s="257" t="s">
        <v>3</v>
      </c>
    </row>
    <row r="6" ht="36.75" customHeight="1">
      <c r="A6" s="257" t="s">
        <v>4</v>
      </c>
    </row>
    <row r="7" ht="12.75" customHeight="1">
      <c r="A7" s="258"/>
    </row>
    <row r="8" ht="12.75" customHeight="1">
      <c r="A8" s="258"/>
    </row>
    <row r="9" ht="12.75" customHeight="1">
      <c r="A9" s="258"/>
    </row>
    <row r="10" ht="12.75" customHeight="1">
      <c r="A10" s="258"/>
    </row>
    <row r="11" ht="12.75" customHeight="1">
      <c r="A11" s="258"/>
    </row>
    <row r="12" ht="12.75" customHeight="1">
      <c r="A12" s="258"/>
    </row>
    <row r="13" ht="12.75" customHeight="1">
      <c r="A13" s="25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
      <selection activeCell="H24" sqref="H24"/>
    </sheetView>
  </sheetViews>
  <sheetFormatPr defaultColWidth="9.16015625" defaultRowHeight="12.75" customHeight="1"/>
  <cols>
    <col min="1" max="1" width="21.66015625" style="152" customWidth="1"/>
    <col min="2" max="2" width="33.5" style="152" customWidth="1"/>
    <col min="3" max="3" width="22.66015625" style="154" customWidth="1"/>
    <col min="4" max="4" width="27.33203125" style="152" customWidth="1"/>
    <col min="5" max="7" width="21.33203125" style="152" customWidth="1"/>
    <col min="8" max="8" width="26.5" style="152" customWidth="1"/>
    <col min="9" max="253" width="9.16015625" style="152" customWidth="1"/>
    <col min="254" max="16384" width="9.16015625" style="155" customWidth="1"/>
  </cols>
  <sheetData>
    <row r="1" spans="1:3" s="152" customFormat="1" ht="22.5" customHeight="1">
      <c r="A1" s="153" t="s">
        <v>289</v>
      </c>
      <c r="C1" s="154"/>
    </row>
    <row r="2" spans="1:7" s="152" customFormat="1" ht="18.75" customHeight="1">
      <c r="A2" s="156" t="s">
        <v>185</v>
      </c>
      <c r="B2" s="156"/>
      <c r="C2" s="156"/>
      <c r="D2" s="156"/>
      <c r="E2" s="156"/>
      <c r="F2" s="156"/>
      <c r="G2" s="156"/>
    </row>
    <row r="3" spans="3:8" s="153" customFormat="1" ht="22.5" customHeight="1">
      <c r="C3" s="157"/>
      <c r="H3" s="153" t="s">
        <v>47</v>
      </c>
    </row>
    <row r="4" spans="1:8" s="153" customFormat="1" ht="31.5" customHeight="1">
      <c r="A4" s="84" t="s">
        <v>186</v>
      </c>
      <c r="B4" s="84" t="s">
        <v>187</v>
      </c>
      <c r="C4" s="158" t="s">
        <v>188</v>
      </c>
      <c r="D4" s="158" t="s">
        <v>189</v>
      </c>
      <c r="E4" s="84" t="s">
        <v>142</v>
      </c>
      <c r="F4" s="84" t="s">
        <v>166</v>
      </c>
      <c r="G4" s="84" t="s">
        <v>167</v>
      </c>
      <c r="H4" s="159" t="s">
        <v>169</v>
      </c>
    </row>
    <row r="5" spans="1:8" s="153" customFormat="1" ht="27" customHeight="1">
      <c r="A5" s="160" t="s">
        <v>142</v>
      </c>
      <c r="B5" s="160"/>
      <c r="C5" s="160"/>
      <c r="D5" s="160"/>
      <c r="E5" s="161">
        <f>SUM(F5:G5)</f>
        <v>103055</v>
      </c>
      <c r="F5" s="162">
        <f>F6+F19+F47</f>
        <v>76405</v>
      </c>
      <c r="G5" s="162">
        <f>G6+G19+G47</f>
        <v>26650</v>
      </c>
      <c r="H5" s="159"/>
    </row>
    <row r="6" spans="1:8" s="153" customFormat="1" ht="27" customHeight="1">
      <c r="A6" s="163">
        <v>301</v>
      </c>
      <c r="B6" s="159" t="s">
        <v>190</v>
      </c>
      <c r="C6" s="164">
        <v>501</v>
      </c>
      <c r="D6" s="148" t="s">
        <v>191</v>
      </c>
      <c r="E6" s="162">
        <f>SUM(F6:G6)</f>
        <v>71755</v>
      </c>
      <c r="F6" s="165">
        <v>71755</v>
      </c>
      <c r="G6" s="165">
        <f>SUM(G7:G18)</f>
        <v>0</v>
      </c>
      <c r="H6" s="165">
        <f>SUM(H7:H18)</f>
        <v>0</v>
      </c>
    </row>
    <row r="7" spans="1:8" s="153" customFormat="1" ht="27" customHeight="1">
      <c r="A7" s="163" t="s">
        <v>192</v>
      </c>
      <c r="B7" s="159" t="s">
        <v>193</v>
      </c>
      <c r="C7" s="125">
        <v>50101</v>
      </c>
      <c r="D7" s="125" t="s">
        <v>194</v>
      </c>
      <c r="E7" s="162">
        <f aca="true" t="shared" si="0" ref="E7:E53">SUM(F7:G7)</f>
        <v>18620</v>
      </c>
      <c r="F7" s="166">
        <v>18620</v>
      </c>
      <c r="G7" s="161"/>
      <c r="H7" s="167"/>
    </row>
    <row r="8" spans="1:8" s="153" customFormat="1" ht="57" customHeight="1">
      <c r="A8" s="163" t="s">
        <v>195</v>
      </c>
      <c r="B8" s="159" t="s">
        <v>196</v>
      </c>
      <c r="C8" s="168"/>
      <c r="D8" s="168"/>
      <c r="E8" s="162">
        <f t="shared" si="0"/>
        <v>16778</v>
      </c>
      <c r="F8" s="166">
        <v>16778</v>
      </c>
      <c r="G8" s="161"/>
      <c r="H8" s="167"/>
    </row>
    <row r="9" spans="1:8" s="153" customFormat="1" ht="27" customHeight="1">
      <c r="A9" s="163" t="s">
        <v>197</v>
      </c>
      <c r="B9" s="159" t="s">
        <v>198</v>
      </c>
      <c r="C9" s="168"/>
      <c r="D9" s="168"/>
      <c r="E9" s="162">
        <f t="shared" si="0"/>
        <v>1263</v>
      </c>
      <c r="F9" s="166">
        <v>1263</v>
      </c>
      <c r="G9" s="161"/>
      <c r="H9" s="167"/>
    </row>
    <row r="10" spans="1:8" s="153" customFormat="1" ht="27" customHeight="1">
      <c r="A10" s="163" t="s">
        <v>199</v>
      </c>
      <c r="B10" s="159" t="s">
        <v>200</v>
      </c>
      <c r="C10" s="169"/>
      <c r="D10" s="169"/>
      <c r="E10" s="162">
        <f t="shared" si="0"/>
        <v>10852</v>
      </c>
      <c r="F10" s="161">
        <v>10852</v>
      </c>
      <c r="G10" s="161"/>
      <c r="H10" s="167"/>
    </row>
    <row r="11" spans="1:8" s="153" customFormat="1" ht="27" customHeight="1">
      <c r="A11" s="163" t="s">
        <v>201</v>
      </c>
      <c r="B11" s="170" t="s">
        <v>202</v>
      </c>
      <c r="C11" s="171">
        <v>50102</v>
      </c>
      <c r="D11" s="171" t="s">
        <v>203</v>
      </c>
      <c r="E11" s="162">
        <f t="shared" si="0"/>
        <v>10651</v>
      </c>
      <c r="F11" s="161">
        <v>10651</v>
      </c>
      <c r="G11" s="161"/>
      <c r="H11" s="167"/>
    </row>
    <row r="12" spans="1:8" s="153" customFormat="1" ht="27" customHeight="1">
      <c r="A12" s="163" t="s">
        <v>204</v>
      </c>
      <c r="B12" s="170" t="s">
        <v>205</v>
      </c>
      <c r="C12" s="172"/>
      <c r="D12" s="172"/>
      <c r="E12" s="162">
        <f t="shared" si="0"/>
        <v>0</v>
      </c>
      <c r="F12" s="161"/>
      <c r="G12" s="161"/>
      <c r="H12" s="167"/>
    </row>
    <row r="13" spans="1:8" s="153" customFormat="1" ht="27" customHeight="1">
      <c r="A13" s="163" t="s">
        <v>206</v>
      </c>
      <c r="B13" s="170" t="s">
        <v>207</v>
      </c>
      <c r="C13" s="172"/>
      <c r="D13" s="172"/>
      <c r="E13" s="162">
        <f t="shared" si="0"/>
        <v>3196</v>
      </c>
      <c r="F13" s="161">
        <v>3196</v>
      </c>
      <c r="G13" s="161"/>
      <c r="H13" s="167"/>
    </row>
    <row r="14" spans="1:8" s="153" customFormat="1" ht="27" customHeight="1">
      <c r="A14" s="163" t="s">
        <v>208</v>
      </c>
      <c r="B14" s="170" t="s">
        <v>209</v>
      </c>
      <c r="C14" s="172"/>
      <c r="D14" s="172"/>
      <c r="E14" s="162">
        <f t="shared" si="0"/>
        <v>1065</v>
      </c>
      <c r="F14" s="161">
        <v>1065</v>
      </c>
      <c r="G14" s="161"/>
      <c r="H14" s="167"/>
    </row>
    <row r="15" spans="1:8" s="153" customFormat="1" ht="27" customHeight="1">
      <c r="A15" s="163" t="s">
        <v>210</v>
      </c>
      <c r="B15" s="159" t="s">
        <v>211</v>
      </c>
      <c r="C15" s="173"/>
      <c r="D15" s="173"/>
      <c r="E15" s="162">
        <f t="shared" si="0"/>
        <v>427</v>
      </c>
      <c r="F15" s="174">
        <v>427</v>
      </c>
      <c r="G15" s="161"/>
      <c r="H15" s="167"/>
    </row>
    <row r="16" spans="1:8" s="153" customFormat="1" ht="27" customHeight="1">
      <c r="A16" s="163" t="s">
        <v>213</v>
      </c>
      <c r="B16" s="159" t="s">
        <v>214</v>
      </c>
      <c r="C16" s="164">
        <v>50103</v>
      </c>
      <c r="D16" s="164" t="s">
        <v>215</v>
      </c>
      <c r="E16" s="162">
        <f t="shared" si="0"/>
        <v>6105</v>
      </c>
      <c r="F16" s="161">
        <v>6105</v>
      </c>
      <c r="G16" s="161"/>
      <c r="H16" s="167"/>
    </row>
    <row r="17" spans="1:8" s="153" customFormat="1" ht="27" customHeight="1">
      <c r="A17" s="163" t="s">
        <v>216</v>
      </c>
      <c r="B17" s="159" t="s">
        <v>217</v>
      </c>
      <c r="C17" s="164"/>
      <c r="D17" s="148"/>
      <c r="E17" s="162">
        <f t="shared" si="0"/>
        <v>0</v>
      </c>
      <c r="F17" s="161"/>
      <c r="G17" s="161"/>
      <c r="H17" s="167"/>
    </row>
    <row r="18" spans="1:8" s="153" customFormat="1" ht="27" customHeight="1">
      <c r="A18" s="163" t="s">
        <v>219</v>
      </c>
      <c r="B18" s="159" t="s">
        <v>220</v>
      </c>
      <c r="C18" s="164">
        <v>50199</v>
      </c>
      <c r="D18" s="164" t="s">
        <v>218</v>
      </c>
      <c r="E18" s="162">
        <f t="shared" si="0"/>
        <v>2798</v>
      </c>
      <c r="F18" s="161">
        <v>2798</v>
      </c>
      <c r="G18" s="161"/>
      <c r="H18" s="167"/>
    </row>
    <row r="19" spans="1:8" s="153" customFormat="1" ht="27" customHeight="1">
      <c r="A19" s="163" t="s">
        <v>222</v>
      </c>
      <c r="B19" s="159" t="s">
        <v>223</v>
      </c>
      <c r="C19" s="164">
        <v>502</v>
      </c>
      <c r="D19" s="164" t="s">
        <v>224</v>
      </c>
      <c r="E19" s="162">
        <f t="shared" si="0"/>
        <v>29814</v>
      </c>
      <c r="F19" s="175">
        <f>SUM(F20:F46)</f>
        <v>3164</v>
      </c>
      <c r="G19" s="175">
        <f>SUM(G20:G46)</f>
        <v>26650</v>
      </c>
      <c r="H19" s="176">
        <f>SUM(H20:H46)</f>
        <v>0</v>
      </c>
    </row>
    <row r="20" spans="1:9" s="153" customFormat="1" ht="27" customHeight="1">
      <c r="A20" s="163" t="s">
        <v>192</v>
      </c>
      <c r="B20" s="159" t="s">
        <v>225</v>
      </c>
      <c r="C20" s="164"/>
      <c r="D20" s="148"/>
      <c r="E20" s="162">
        <f t="shared" si="0"/>
        <v>11568</v>
      </c>
      <c r="F20" s="166"/>
      <c r="G20" s="166">
        <v>11568</v>
      </c>
      <c r="H20" s="161"/>
      <c r="I20" s="180"/>
    </row>
    <row r="21" spans="1:9" s="153" customFormat="1" ht="27" customHeight="1">
      <c r="A21" s="163" t="s">
        <v>195</v>
      </c>
      <c r="B21" s="159" t="s">
        <v>226</v>
      </c>
      <c r="C21" s="164"/>
      <c r="D21" s="148"/>
      <c r="E21" s="162">
        <f t="shared" si="0"/>
        <v>1050</v>
      </c>
      <c r="F21" s="166"/>
      <c r="G21" s="166">
        <v>1050</v>
      </c>
      <c r="H21" s="161"/>
      <c r="I21" s="180"/>
    </row>
    <row r="22" spans="1:9" s="153" customFormat="1" ht="27" customHeight="1">
      <c r="A22" s="163" t="s">
        <v>197</v>
      </c>
      <c r="B22" s="159" t="s">
        <v>227</v>
      </c>
      <c r="C22" s="164"/>
      <c r="D22" s="148"/>
      <c r="E22" s="162">
        <f t="shared" si="0"/>
        <v>0</v>
      </c>
      <c r="F22" s="161"/>
      <c r="G22" s="161">
        <v>0</v>
      </c>
      <c r="H22" s="161"/>
      <c r="I22" s="180"/>
    </row>
    <row r="23" spans="1:9" s="153" customFormat="1" ht="27" customHeight="1">
      <c r="A23" s="163" t="s">
        <v>228</v>
      </c>
      <c r="B23" s="159" t="s">
        <v>229</v>
      </c>
      <c r="C23" s="164"/>
      <c r="D23" s="148"/>
      <c r="E23" s="162">
        <f t="shared" si="0"/>
        <v>0</v>
      </c>
      <c r="F23" s="161"/>
      <c r="G23" s="161">
        <v>0</v>
      </c>
      <c r="H23" s="161"/>
      <c r="I23" s="180"/>
    </row>
    <row r="24" spans="1:9" s="153" customFormat="1" ht="27" customHeight="1">
      <c r="A24" s="163" t="s">
        <v>230</v>
      </c>
      <c r="B24" s="159" t="s">
        <v>231</v>
      </c>
      <c r="C24" s="164"/>
      <c r="D24" s="148"/>
      <c r="E24" s="162">
        <f t="shared" si="0"/>
        <v>30</v>
      </c>
      <c r="F24" s="166"/>
      <c r="G24" s="166">
        <v>30</v>
      </c>
      <c r="H24" s="161"/>
      <c r="I24" s="180"/>
    </row>
    <row r="25" spans="1:9" s="153" customFormat="1" ht="27" customHeight="1">
      <c r="A25" s="163" t="s">
        <v>232</v>
      </c>
      <c r="B25" s="159" t="s">
        <v>233</v>
      </c>
      <c r="C25" s="164"/>
      <c r="D25" s="148"/>
      <c r="E25" s="162">
        <f t="shared" si="0"/>
        <v>1080</v>
      </c>
      <c r="F25" s="166"/>
      <c r="G25" s="166">
        <v>1080</v>
      </c>
      <c r="H25" s="161"/>
      <c r="I25" s="180"/>
    </row>
    <row r="26" spans="1:9" s="153" customFormat="1" ht="27" customHeight="1">
      <c r="A26" s="163" t="s">
        <v>199</v>
      </c>
      <c r="B26" s="159" t="s">
        <v>234</v>
      </c>
      <c r="C26" s="164"/>
      <c r="D26" s="148"/>
      <c r="E26" s="162">
        <f t="shared" si="0"/>
        <v>50</v>
      </c>
      <c r="F26" s="161"/>
      <c r="G26" s="161">
        <v>50</v>
      </c>
      <c r="H26" s="161"/>
      <c r="I26" s="180"/>
    </row>
    <row r="27" spans="1:9" s="153" customFormat="1" ht="27" customHeight="1">
      <c r="A27" s="163" t="s">
        <v>201</v>
      </c>
      <c r="B27" s="159" t="s">
        <v>235</v>
      </c>
      <c r="C27" s="164"/>
      <c r="D27" s="148"/>
      <c r="E27" s="162">
        <f t="shared" si="0"/>
        <v>0</v>
      </c>
      <c r="F27" s="161"/>
      <c r="G27" s="161">
        <v>0</v>
      </c>
      <c r="H27" s="161"/>
      <c r="I27" s="180"/>
    </row>
    <row r="28" spans="1:9" s="153" customFormat="1" ht="27" customHeight="1">
      <c r="A28" s="163" t="s">
        <v>204</v>
      </c>
      <c r="B28" s="159" t="s">
        <v>236</v>
      </c>
      <c r="C28" s="164"/>
      <c r="D28" s="148"/>
      <c r="E28" s="162">
        <f t="shared" si="0"/>
        <v>0</v>
      </c>
      <c r="F28" s="161"/>
      <c r="G28" s="161">
        <v>0</v>
      </c>
      <c r="H28" s="161"/>
      <c r="I28" s="180"/>
    </row>
    <row r="29" spans="1:9" s="153" customFormat="1" ht="27" customHeight="1">
      <c r="A29" s="163" t="s">
        <v>208</v>
      </c>
      <c r="B29" s="159" t="s">
        <v>237</v>
      </c>
      <c r="C29" s="164"/>
      <c r="D29" s="148"/>
      <c r="E29" s="162">
        <f t="shared" si="0"/>
        <v>920</v>
      </c>
      <c r="F29" s="161"/>
      <c r="G29" s="161">
        <v>920</v>
      </c>
      <c r="H29" s="161"/>
      <c r="I29" s="180"/>
    </row>
    <row r="30" spans="1:9" s="153" customFormat="1" ht="27" customHeight="1">
      <c r="A30" s="163" t="s">
        <v>210</v>
      </c>
      <c r="B30" s="159" t="s">
        <v>238</v>
      </c>
      <c r="C30" s="164"/>
      <c r="D30" s="148"/>
      <c r="E30" s="162">
        <f t="shared" si="0"/>
        <v>0</v>
      </c>
      <c r="F30" s="161"/>
      <c r="G30" s="161">
        <v>0</v>
      </c>
      <c r="H30" s="161"/>
      <c r="I30" s="180"/>
    </row>
    <row r="31" spans="1:9" s="153" customFormat="1" ht="27" customHeight="1">
      <c r="A31" s="163" t="s">
        <v>213</v>
      </c>
      <c r="B31" s="159" t="s">
        <v>239</v>
      </c>
      <c r="C31" s="164"/>
      <c r="D31" s="148"/>
      <c r="E31" s="162">
        <f t="shared" si="0"/>
        <v>5600</v>
      </c>
      <c r="F31" s="161"/>
      <c r="G31" s="161">
        <v>5600</v>
      </c>
      <c r="H31" s="161"/>
      <c r="I31" s="180"/>
    </row>
    <row r="32" spans="1:9" s="153" customFormat="1" ht="27" customHeight="1">
      <c r="A32" s="163" t="s">
        <v>216</v>
      </c>
      <c r="B32" s="159" t="s">
        <v>240</v>
      </c>
      <c r="C32" s="164"/>
      <c r="D32" s="148"/>
      <c r="E32" s="162">
        <f t="shared" si="0"/>
        <v>0</v>
      </c>
      <c r="F32" s="161"/>
      <c r="G32" s="161">
        <v>0</v>
      </c>
      <c r="H32" s="161"/>
      <c r="I32" s="180"/>
    </row>
    <row r="33" spans="1:9" s="153" customFormat="1" ht="27" customHeight="1">
      <c r="A33" s="163" t="s">
        <v>241</v>
      </c>
      <c r="B33" s="159" t="s">
        <v>242</v>
      </c>
      <c r="C33" s="164"/>
      <c r="D33" s="164"/>
      <c r="E33" s="162">
        <f t="shared" si="0"/>
        <v>500</v>
      </c>
      <c r="F33" s="161"/>
      <c r="G33" s="153">
        <v>500</v>
      </c>
      <c r="H33" s="161"/>
      <c r="I33" s="180"/>
    </row>
    <row r="34" spans="1:9" s="153" customFormat="1" ht="27" customHeight="1">
      <c r="A34" s="163" t="s">
        <v>243</v>
      </c>
      <c r="B34" s="159" t="s">
        <v>244</v>
      </c>
      <c r="C34" s="164"/>
      <c r="D34" s="148"/>
      <c r="E34" s="162">
        <f t="shared" si="0"/>
        <v>215</v>
      </c>
      <c r="F34" s="161"/>
      <c r="G34" s="161">
        <v>215</v>
      </c>
      <c r="H34" s="161"/>
      <c r="I34" s="180"/>
    </row>
    <row r="35" spans="1:9" s="153" customFormat="1" ht="27" customHeight="1">
      <c r="A35" s="163" t="s">
        <v>245</v>
      </c>
      <c r="B35" s="159" t="s">
        <v>246</v>
      </c>
      <c r="C35" s="164"/>
      <c r="D35" s="148"/>
      <c r="E35" s="162">
        <f t="shared" si="0"/>
        <v>972</v>
      </c>
      <c r="F35" s="161"/>
      <c r="G35" s="161">
        <v>972</v>
      </c>
      <c r="H35" s="161"/>
      <c r="I35" s="180"/>
    </row>
    <row r="36" spans="1:9" s="153" customFormat="1" ht="27" customHeight="1">
      <c r="A36" s="163" t="s">
        <v>247</v>
      </c>
      <c r="B36" s="159" t="s">
        <v>248</v>
      </c>
      <c r="C36" s="164"/>
      <c r="D36" s="148"/>
      <c r="E36" s="162">
        <f t="shared" si="0"/>
        <v>0</v>
      </c>
      <c r="F36" s="161"/>
      <c r="G36" s="161">
        <v>0</v>
      </c>
      <c r="H36" s="161"/>
      <c r="I36" s="180"/>
    </row>
    <row r="37" spans="1:9" s="153" customFormat="1" ht="27" customHeight="1">
      <c r="A37" s="177" t="s">
        <v>249</v>
      </c>
      <c r="B37" s="159" t="s">
        <v>250</v>
      </c>
      <c r="C37" s="164"/>
      <c r="D37" s="148"/>
      <c r="E37" s="162">
        <f t="shared" si="0"/>
        <v>0</v>
      </c>
      <c r="F37" s="161"/>
      <c r="G37" s="161">
        <v>0</v>
      </c>
      <c r="H37" s="161"/>
      <c r="I37" s="180"/>
    </row>
    <row r="38" spans="1:9" s="153" customFormat="1" ht="27" customHeight="1">
      <c r="A38" s="177" t="s">
        <v>251</v>
      </c>
      <c r="B38" s="159" t="s">
        <v>252</v>
      </c>
      <c r="C38" s="164"/>
      <c r="D38" s="148"/>
      <c r="E38" s="162">
        <f t="shared" si="0"/>
        <v>0</v>
      </c>
      <c r="F38" s="161"/>
      <c r="G38" s="161">
        <v>0</v>
      </c>
      <c r="H38" s="161"/>
      <c r="I38" s="180"/>
    </row>
    <row r="39" spans="1:9" s="153" customFormat="1" ht="27" customHeight="1">
      <c r="A39" s="177" t="s">
        <v>253</v>
      </c>
      <c r="B39" s="159" t="s">
        <v>254</v>
      </c>
      <c r="C39" s="164"/>
      <c r="D39" s="148"/>
      <c r="E39" s="162">
        <f t="shared" si="0"/>
        <v>3000</v>
      </c>
      <c r="F39" s="161"/>
      <c r="G39" s="161">
        <v>3000</v>
      </c>
      <c r="H39" s="161"/>
      <c r="I39" s="180"/>
    </row>
    <row r="40" spans="1:9" s="153" customFormat="1" ht="27" customHeight="1">
      <c r="A40" s="177" t="s">
        <v>255</v>
      </c>
      <c r="B40" s="159" t="s">
        <v>256</v>
      </c>
      <c r="C40" s="164"/>
      <c r="D40" s="148"/>
      <c r="E40" s="162">
        <f t="shared" si="0"/>
        <v>0</v>
      </c>
      <c r="F40" s="161"/>
      <c r="G40" s="161">
        <v>0</v>
      </c>
      <c r="H40" s="161"/>
      <c r="I40" s="180"/>
    </row>
    <row r="41" spans="1:9" s="153" customFormat="1" ht="27" customHeight="1">
      <c r="A41" s="177" t="s">
        <v>257</v>
      </c>
      <c r="B41" s="159" t="s">
        <v>258</v>
      </c>
      <c r="C41" s="164"/>
      <c r="D41" s="148"/>
      <c r="E41" s="162">
        <f t="shared" si="0"/>
        <v>1065</v>
      </c>
      <c r="F41" s="161"/>
      <c r="G41" s="161">
        <v>1065</v>
      </c>
      <c r="H41" s="161"/>
      <c r="I41" s="180"/>
    </row>
    <row r="42" spans="1:9" s="153" customFormat="1" ht="27" customHeight="1">
      <c r="A42" s="177" t="s">
        <v>259</v>
      </c>
      <c r="B42" s="159" t="s">
        <v>260</v>
      </c>
      <c r="C42" s="164"/>
      <c r="D42" s="148"/>
      <c r="E42" s="162">
        <f t="shared" si="0"/>
        <v>0</v>
      </c>
      <c r="F42" s="161"/>
      <c r="G42" s="161">
        <v>0</v>
      </c>
      <c r="H42" s="161"/>
      <c r="I42" s="180"/>
    </row>
    <row r="43" spans="1:9" s="153" customFormat="1" ht="27" customHeight="1">
      <c r="A43" s="177" t="s">
        <v>261</v>
      </c>
      <c r="B43" s="159" t="s">
        <v>262</v>
      </c>
      <c r="C43" s="164"/>
      <c r="D43" s="148"/>
      <c r="E43" s="162">
        <f t="shared" si="0"/>
        <v>400</v>
      </c>
      <c r="F43" s="161"/>
      <c r="G43" s="161">
        <v>400</v>
      </c>
      <c r="H43" s="161"/>
      <c r="I43" s="180"/>
    </row>
    <row r="44" spans="1:9" s="153" customFormat="1" ht="27" customHeight="1">
      <c r="A44" s="177" t="s">
        <v>263</v>
      </c>
      <c r="B44" s="159" t="s">
        <v>264</v>
      </c>
      <c r="C44" s="164"/>
      <c r="D44" s="148"/>
      <c r="E44" s="162">
        <f t="shared" si="0"/>
        <v>3364</v>
      </c>
      <c r="F44" s="161">
        <v>3164</v>
      </c>
      <c r="G44" s="161">
        <v>200</v>
      </c>
      <c r="H44" s="161"/>
      <c r="I44" s="180"/>
    </row>
    <row r="45" spans="1:9" s="153" customFormat="1" ht="27" customHeight="1">
      <c r="A45" s="177" t="s">
        <v>266</v>
      </c>
      <c r="B45" s="159" t="s">
        <v>267</v>
      </c>
      <c r="C45" s="164"/>
      <c r="D45" s="148"/>
      <c r="E45" s="162">
        <f t="shared" si="0"/>
        <v>0</v>
      </c>
      <c r="F45" s="161"/>
      <c r="G45" s="161">
        <v>0</v>
      </c>
      <c r="H45" s="161"/>
      <c r="I45" s="180"/>
    </row>
    <row r="46" spans="1:9" s="153" customFormat="1" ht="27" customHeight="1">
      <c r="A46" s="177" t="s">
        <v>219</v>
      </c>
      <c r="B46" s="159" t="s">
        <v>268</v>
      </c>
      <c r="C46" s="164"/>
      <c r="D46" s="148"/>
      <c r="E46" s="162">
        <f t="shared" si="0"/>
        <v>0</v>
      </c>
      <c r="F46" s="161"/>
      <c r="G46" s="161">
        <v>0</v>
      </c>
      <c r="H46" s="161"/>
      <c r="I46" s="180"/>
    </row>
    <row r="47" spans="1:9" s="153" customFormat="1" ht="27" customHeight="1">
      <c r="A47" s="163" t="s">
        <v>269</v>
      </c>
      <c r="B47" s="159" t="s">
        <v>270</v>
      </c>
      <c r="C47" s="164">
        <v>509</v>
      </c>
      <c r="D47" s="148" t="s">
        <v>270</v>
      </c>
      <c r="E47" s="162">
        <f t="shared" si="0"/>
        <v>1486</v>
      </c>
      <c r="F47" s="161">
        <f>SUM(F48:F53)</f>
        <v>1486</v>
      </c>
      <c r="G47" s="161">
        <v>0</v>
      </c>
      <c r="H47" s="161"/>
      <c r="I47" s="180"/>
    </row>
    <row r="48" spans="1:9" s="153" customFormat="1" ht="27" customHeight="1">
      <c r="A48" s="163" t="s">
        <v>192</v>
      </c>
      <c r="B48" s="159" t="s">
        <v>271</v>
      </c>
      <c r="C48" s="125">
        <v>50905</v>
      </c>
      <c r="D48" s="125" t="s">
        <v>272</v>
      </c>
      <c r="E48" s="162">
        <f t="shared" si="0"/>
        <v>0</v>
      </c>
      <c r="F48" s="161"/>
      <c r="G48" s="161">
        <v>0</v>
      </c>
      <c r="H48" s="161"/>
      <c r="I48" s="180"/>
    </row>
    <row r="49" spans="1:9" s="153" customFormat="1" ht="27" customHeight="1">
      <c r="A49" s="163" t="s">
        <v>195</v>
      </c>
      <c r="B49" s="159" t="s">
        <v>273</v>
      </c>
      <c r="C49" s="168"/>
      <c r="D49" s="168"/>
      <c r="E49" s="162">
        <f t="shared" si="0"/>
        <v>0</v>
      </c>
      <c r="F49" s="161"/>
      <c r="G49" s="161">
        <v>0</v>
      </c>
      <c r="H49" s="161"/>
      <c r="I49" s="180"/>
    </row>
    <row r="50" spans="1:9" s="153" customFormat="1" ht="27" customHeight="1">
      <c r="A50" s="163" t="s">
        <v>197</v>
      </c>
      <c r="B50" s="159" t="s">
        <v>274</v>
      </c>
      <c r="C50" s="169"/>
      <c r="D50" s="169"/>
      <c r="E50" s="162">
        <f t="shared" si="0"/>
        <v>0</v>
      </c>
      <c r="F50" s="161"/>
      <c r="G50" s="161">
        <v>0</v>
      </c>
      <c r="H50" s="161"/>
      <c r="I50" s="180"/>
    </row>
    <row r="51" spans="1:9" s="153" customFormat="1" ht="27" customHeight="1">
      <c r="A51" s="163" t="s">
        <v>228</v>
      </c>
      <c r="B51" s="159" t="s">
        <v>275</v>
      </c>
      <c r="C51" s="125">
        <v>50901</v>
      </c>
      <c r="D51" s="125" t="s">
        <v>276</v>
      </c>
      <c r="E51" s="162">
        <f t="shared" si="0"/>
        <v>0</v>
      </c>
      <c r="F51" s="161"/>
      <c r="G51" s="161">
        <v>0</v>
      </c>
      <c r="H51" s="161"/>
      <c r="I51" s="180"/>
    </row>
    <row r="52" spans="1:9" s="153" customFormat="1" ht="27" customHeight="1">
      <c r="A52" s="163" t="s">
        <v>230</v>
      </c>
      <c r="B52" s="159" t="s">
        <v>278</v>
      </c>
      <c r="C52" s="169"/>
      <c r="D52" s="169"/>
      <c r="E52" s="162">
        <f t="shared" si="0"/>
        <v>786</v>
      </c>
      <c r="F52" s="161">
        <v>786</v>
      </c>
      <c r="G52" s="161">
        <v>0</v>
      </c>
      <c r="H52" s="161"/>
      <c r="I52" s="180"/>
    </row>
    <row r="53" spans="1:9" s="153" customFormat="1" ht="27" customHeight="1">
      <c r="A53" s="163" t="s">
        <v>219</v>
      </c>
      <c r="B53" s="159" t="s">
        <v>280</v>
      </c>
      <c r="C53" s="164">
        <v>50999</v>
      </c>
      <c r="D53" s="148" t="s">
        <v>270</v>
      </c>
      <c r="E53" s="162">
        <f t="shared" si="0"/>
        <v>700</v>
      </c>
      <c r="F53" s="161">
        <v>700</v>
      </c>
      <c r="G53" s="161">
        <v>0</v>
      </c>
      <c r="H53" s="161"/>
      <c r="I53" s="180"/>
    </row>
    <row r="54" spans="1:4" s="153" customFormat="1" ht="12.75" customHeight="1">
      <c r="A54" s="178"/>
      <c r="B54" s="178"/>
      <c r="C54" s="179"/>
      <c r="D54" s="178"/>
    </row>
    <row r="55" spans="1:4" s="153" customFormat="1" ht="12.75" customHeight="1">
      <c r="A55" s="178"/>
      <c r="B55" s="178"/>
      <c r="C55" s="179"/>
      <c r="D55" s="178"/>
    </row>
    <row r="56" spans="1:4" s="153" customFormat="1" ht="12.75" customHeight="1">
      <c r="A56" s="178"/>
      <c r="B56" s="178"/>
      <c r="C56" s="179"/>
      <c r="D56" s="178"/>
    </row>
    <row r="57" spans="1:4" s="153" customFormat="1" ht="12.75" customHeight="1">
      <c r="A57" s="178"/>
      <c r="B57" s="178"/>
      <c r="C57" s="179"/>
      <c r="D57" s="178"/>
    </row>
    <row r="58" spans="1:4" s="153" customFormat="1" ht="12.75" customHeight="1">
      <c r="A58" s="178"/>
      <c r="B58" s="178"/>
      <c r="C58" s="179"/>
      <c r="D58" s="178"/>
    </row>
    <row r="59" spans="1:4" s="153" customFormat="1" ht="12.75" customHeight="1">
      <c r="A59" s="178"/>
      <c r="B59" s="178"/>
      <c r="C59" s="179"/>
      <c r="D59" s="178"/>
    </row>
    <row r="60" spans="1:4" s="153" customFormat="1" ht="12.75" customHeight="1">
      <c r="A60" s="178"/>
      <c r="B60" s="178"/>
      <c r="C60" s="179"/>
      <c r="D60" s="178"/>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G22" sqref="G2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28" t="s">
        <v>27</v>
      </c>
      <c r="B1" s="129"/>
      <c r="C1" s="129"/>
      <c r="D1" s="129"/>
      <c r="E1" s="129"/>
      <c r="F1" s="130"/>
      <c r="G1" s="129"/>
      <c r="H1" s="130"/>
    </row>
    <row r="2" spans="1:8" ht="22.5" customHeight="1">
      <c r="A2" s="131" t="s">
        <v>290</v>
      </c>
      <c r="B2" s="132"/>
      <c r="C2" s="133"/>
      <c r="D2" s="133"/>
      <c r="E2" s="133"/>
      <c r="F2" s="132"/>
      <c r="G2" s="133"/>
      <c r="H2" s="132"/>
    </row>
    <row r="3" spans="1:8" s="70" customFormat="1" ht="22.5" customHeight="1">
      <c r="A3" s="134"/>
      <c r="B3" s="134"/>
      <c r="C3" s="135"/>
      <c r="D3" s="135"/>
      <c r="E3" s="136"/>
      <c r="F3" s="137"/>
      <c r="G3" s="136"/>
      <c r="H3" s="137" t="s">
        <v>47</v>
      </c>
    </row>
    <row r="4" spans="1:8" s="70" customFormat="1" ht="22.5" customHeight="1">
      <c r="A4" s="138" t="s">
        <v>48</v>
      </c>
      <c r="B4" s="138"/>
      <c r="C4" s="138" t="s">
        <v>49</v>
      </c>
      <c r="D4" s="138"/>
      <c r="E4" s="138"/>
      <c r="F4" s="138"/>
      <c r="G4" s="138"/>
      <c r="H4" s="138"/>
    </row>
    <row r="5" spans="1:8" s="70" customFormat="1" ht="36" customHeight="1">
      <c r="A5" s="138" t="s">
        <v>50</v>
      </c>
      <c r="B5" s="138" t="s">
        <v>51</v>
      </c>
      <c r="C5" s="138" t="s">
        <v>52</v>
      </c>
      <c r="D5" s="139" t="s">
        <v>51</v>
      </c>
      <c r="E5" s="140" t="s">
        <v>53</v>
      </c>
      <c r="F5" s="138" t="s">
        <v>51</v>
      </c>
      <c r="G5" s="140" t="s">
        <v>54</v>
      </c>
      <c r="H5" s="138" t="s">
        <v>51</v>
      </c>
    </row>
    <row r="6" spans="1:8" s="70" customFormat="1" ht="22.5" customHeight="1">
      <c r="A6" s="141" t="s">
        <v>291</v>
      </c>
      <c r="B6" s="142"/>
      <c r="C6" s="143" t="s">
        <v>292</v>
      </c>
      <c r="D6" s="144"/>
      <c r="E6" s="145" t="s">
        <v>293</v>
      </c>
      <c r="F6" s="144"/>
      <c r="G6" s="146" t="s">
        <v>294</v>
      </c>
      <c r="H6" s="144"/>
    </row>
    <row r="7" spans="1:8" s="70" customFormat="1" ht="22.5" customHeight="1">
      <c r="A7" s="141"/>
      <c r="B7" s="142"/>
      <c r="C7" s="143" t="s">
        <v>295</v>
      </c>
      <c r="D7" s="144"/>
      <c r="E7" s="143" t="s">
        <v>296</v>
      </c>
      <c r="F7" s="144"/>
      <c r="G7" s="147" t="s">
        <v>297</v>
      </c>
      <c r="H7" s="144"/>
    </row>
    <row r="8" spans="1:10" s="70" customFormat="1" ht="22.5" customHeight="1">
      <c r="A8" s="141"/>
      <c r="B8" s="142"/>
      <c r="C8" s="143" t="s">
        <v>298</v>
      </c>
      <c r="D8" s="144"/>
      <c r="E8" s="143" t="s">
        <v>299</v>
      </c>
      <c r="F8" s="144"/>
      <c r="G8" s="147" t="s">
        <v>300</v>
      </c>
      <c r="H8" s="144"/>
      <c r="J8" s="73"/>
    </row>
    <row r="9" spans="1:8" s="70" customFormat="1" ht="22.5" customHeight="1">
      <c r="A9" s="141"/>
      <c r="B9" s="142"/>
      <c r="C9" s="143" t="s">
        <v>301</v>
      </c>
      <c r="D9" s="144"/>
      <c r="E9" s="143" t="s">
        <v>302</v>
      </c>
      <c r="F9" s="144"/>
      <c r="G9" s="147" t="s">
        <v>303</v>
      </c>
      <c r="H9" s="144"/>
    </row>
    <row r="10" spans="1:9" s="70" customFormat="1" ht="22.5" customHeight="1">
      <c r="A10" s="141"/>
      <c r="B10" s="142"/>
      <c r="C10" s="143" t="s">
        <v>304</v>
      </c>
      <c r="D10" s="144"/>
      <c r="E10" s="143" t="s">
        <v>305</v>
      </c>
      <c r="F10" s="144"/>
      <c r="G10" s="147" t="s">
        <v>306</v>
      </c>
      <c r="H10" s="144"/>
      <c r="I10" s="73"/>
    </row>
    <row r="11" spans="1:9" s="70" customFormat="1" ht="22.5" customHeight="1">
      <c r="A11" s="141"/>
      <c r="B11" s="142"/>
      <c r="C11" s="143" t="s">
        <v>307</v>
      </c>
      <c r="D11" s="144"/>
      <c r="E11" s="143" t="s">
        <v>308</v>
      </c>
      <c r="F11" s="144"/>
      <c r="G11" s="147" t="s">
        <v>309</v>
      </c>
      <c r="H11" s="144"/>
      <c r="I11" s="73"/>
    </row>
    <row r="12" spans="1:9" s="70" customFormat="1" ht="22.5" customHeight="1">
      <c r="A12" s="141"/>
      <c r="B12" s="142"/>
      <c r="C12" s="143" t="s">
        <v>310</v>
      </c>
      <c r="D12" s="144"/>
      <c r="E12" s="143" t="s">
        <v>296</v>
      </c>
      <c r="F12" s="144"/>
      <c r="G12" s="147" t="s">
        <v>311</v>
      </c>
      <c r="H12" s="144"/>
      <c r="I12" s="73"/>
    </row>
    <row r="13" spans="1:9" s="70" customFormat="1" ht="22.5" customHeight="1">
      <c r="A13" s="148"/>
      <c r="B13" s="142"/>
      <c r="C13" s="143" t="s">
        <v>312</v>
      </c>
      <c r="D13" s="144"/>
      <c r="E13" s="143" t="s">
        <v>299</v>
      </c>
      <c r="F13" s="144"/>
      <c r="G13" s="147" t="s">
        <v>313</v>
      </c>
      <c r="H13" s="144"/>
      <c r="I13" s="73"/>
    </row>
    <row r="14" spans="1:8" s="70" customFormat="1" ht="22.5" customHeight="1">
      <c r="A14" s="148"/>
      <c r="B14" s="142"/>
      <c r="C14" s="143" t="s">
        <v>314</v>
      </c>
      <c r="D14" s="144"/>
      <c r="E14" s="143" t="s">
        <v>302</v>
      </c>
      <c r="F14" s="144"/>
      <c r="G14" s="147" t="s">
        <v>315</v>
      </c>
      <c r="H14" s="144"/>
    </row>
    <row r="15" spans="1:8" s="70" customFormat="1" ht="22.5" customHeight="1">
      <c r="A15" s="148"/>
      <c r="B15" s="142"/>
      <c r="C15" s="143" t="s">
        <v>316</v>
      </c>
      <c r="D15" s="144"/>
      <c r="E15" s="143" t="s">
        <v>317</v>
      </c>
      <c r="F15" s="144"/>
      <c r="G15" s="147" t="s">
        <v>318</v>
      </c>
      <c r="H15" s="144"/>
    </row>
    <row r="16" spans="1:10" s="70" customFormat="1" ht="22.5" customHeight="1">
      <c r="A16" s="122"/>
      <c r="B16" s="149"/>
      <c r="C16" s="143" t="s">
        <v>319</v>
      </c>
      <c r="D16" s="144"/>
      <c r="E16" s="143" t="s">
        <v>320</v>
      </c>
      <c r="F16" s="144"/>
      <c r="G16" s="147" t="s">
        <v>321</v>
      </c>
      <c r="H16" s="144"/>
      <c r="J16" s="73"/>
    </row>
    <row r="17" spans="1:8" s="70" customFormat="1" ht="22.5" customHeight="1">
      <c r="A17" s="126"/>
      <c r="B17" s="149"/>
      <c r="C17" s="143" t="s">
        <v>322</v>
      </c>
      <c r="D17" s="144"/>
      <c r="E17" s="143" t="s">
        <v>323</v>
      </c>
      <c r="F17" s="144"/>
      <c r="G17" s="147" t="s">
        <v>324</v>
      </c>
      <c r="H17" s="144"/>
    </row>
    <row r="18" spans="1:8" s="70" customFormat="1" ht="22.5" customHeight="1">
      <c r="A18" s="126"/>
      <c r="B18" s="149"/>
      <c r="C18" s="143" t="s">
        <v>325</v>
      </c>
      <c r="D18" s="144"/>
      <c r="E18" s="143" t="s">
        <v>326</v>
      </c>
      <c r="F18" s="144"/>
      <c r="G18" s="147" t="s">
        <v>327</v>
      </c>
      <c r="H18" s="144"/>
    </row>
    <row r="19" spans="1:8" s="70" customFormat="1" ht="22.5" customHeight="1">
      <c r="A19" s="148"/>
      <c r="B19" s="149"/>
      <c r="C19" s="143" t="s">
        <v>328</v>
      </c>
      <c r="D19" s="144"/>
      <c r="E19" s="143" t="s">
        <v>329</v>
      </c>
      <c r="F19" s="144"/>
      <c r="G19" s="147" t="s">
        <v>330</v>
      </c>
      <c r="H19" s="144"/>
    </row>
    <row r="20" spans="1:8" s="70" customFormat="1" ht="22.5" customHeight="1">
      <c r="A20" s="148"/>
      <c r="B20" s="142"/>
      <c r="C20" s="143" t="s">
        <v>331</v>
      </c>
      <c r="D20" s="144"/>
      <c r="E20" s="143" t="s">
        <v>332</v>
      </c>
      <c r="F20" s="144"/>
      <c r="G20" s="147" t="s">
        <v>333</v>
      </c>
      <c r="H20" s="144"/>
    </row>
    <row r="21" spans="1:8" s="70" customFormat="1" ht="22.5" customHeight="1">
      <c r="A21" s="122"/>
      <c r="B21" s="142"/>
      <c r="C21" s="126"/>
      <c r="D21" s="144"/>
      <c r="E21" s="143" t="s">
        <v>334</v>
      </c>
      <c r="F21" s="144"/>
      <c r="G21" s="126"/>
      <c r="H21" s="144"/>
    </row>
    <row r="22" spans="1:8" s="70" customFormat="1" ht="18" customHeight="1">
      <c r="A22" s="126"/>
      <c r="B22" s="142"/>
      <c r="C22" s="126"/>
      <c r="D22" s="144"/>
      <c r="E22" s="150" t="s">
        <v>335</v>
      </c>
      <c r="F22" s="144"/>
      <c r="H22" s="144"/>
    </row>
    <row r="23" spans="1:8" s="70" customFormat="1" ht="19.5" customHeight="1">
      <c r="A23" s="126"/>
      <c r="B23" s="142"/>
      <c r="C23" s="126"/>
      <c r="D23" s="144"/>
      <c r="E23" s="150" t="s">
        <v>336</v>
      </c>
      <c r="F23" s="144"/>
      <c r="G23" s="150"/>
      <c r="H23" s="144"/>
    </row>
    <row r="24" spans="1:8" s="70" customFormat="1" ht="21.75" customHeight="1">
      <c r="A24" s="126"/>
      <c r="B24" s="142"/>
      <c r="C24" s="143"/>
      <c r="D24" s="151"/>
      <c r="E24" s="150" t="s">
        <v>337</v>
      </c>
      <c r="F24" s="144"/>
      <c r="G24" s="150"/>
      <c r="H24" s="144"/>
    </row>
    <row r="25" spans="1:8" s="70" customFormat="1" ht="23.25" customHeight="1">
      <c r="A25" s="126"/>
      <c r="B25" s="142"/>
      <c r="C25" s="143"/>
      <c r="D25" s="151"/>
      <c r="E25" s="141"/>
      <c r="F25" s="151"/>
      <c r="G25" s="141"/>
      <c r="H25" s="151"/>
    </row>
    <row r="26" spans="1:8" s="70" customFormat="1" ht="18" customHeight="1">
      <c r="A26" s="139" t="s">
        <v>127</v>
      </c>
      <c r="B26" s="149">
        <f>SUM(B6,B9,B10,B12,B13,B14,B15)</f>
        <v>0</v>
      </c>
      <c r="C26" s="139" t="s">
        <v>128</v>
      </c>
      <c r="D26" s="151">
        <f>SUM(D6:D20)</f>
        <v>0</v>
      </c>
      <c r="E26" s="139" t="s">
        <v>128</v>
      </c>
      <c r="F26" s="151">
        <f>SUM(F6,F11,F21,F22,F23)</f>
        <v>0</v>
      </c>
      <c r="G26" s="139" t="s">
        <v>128</v>
      </c>
      <c r="H26" s="151">
        <f>SUM(H6,H11,H21,H22,H23)</f>
        <v>0</v>
      </c>
    </row>
    <row r="27" spans="2:8" s="70" customFormat="1" ht="12.75" customHeight="1">
      <c r="B27" s="73"/>
      <c r="D27" s="73"/>
      <c r="F27" s="73"/>
      <c r="H27" s="73"/>
    </row>
    <row r="28" spans="2:8" s="70" customFormat="1" ht="12.75" customHeight="1">
      <c r="B28" s="73"/>
      <c r="D28" s="73"/>
      <c r="F28" s="73"/>
      <c r="H28" s="73"/>
    </row>
    <row r="29" spans="2:8" s="70" customFormat="1" ht="12.75" customHeight="1">
      <c r="B29" s="73"/>
      <c r="D29" s="73"/>
      <c r="F29" s="73"/>
      <c r="H29" s="73"/>
    </row>
    <row r="30" spans="2:8" s="70" customFormat="1" ht="12.75" customHeight="1">
      <c r="B30" s="73"/>
      <c r="D30" s="73"/>
      <c r="F30" s="73"/>
      <c r="H30" s="73"/>
    </row>
    <row r="31" spans="2:8" s="70" customFormat="1" ht="12.75" customHeight="1">
      <c r="B31" s="73"/>
      <c r="D31" s="73"/>
      <c r="F31" s="73"/>
      <c r="H31" s="73"/>
    </row>
    <row r="32" spans="2:8" s="70" customFormat="1" ht="12.75" customHeight="1">
      <c r="B32" s="73"/>
      <c r="D32" s="73"/>
      <c r="F32" s="73"/>
      <c r="H32" s="73"/>
    </row>
    <row r="33" spans="2:8" s="70" customFormat="1" ht="12.75" customHeight="1">
      <c r="B33" s="73"/>
      <c r="D33" s="73"/>
      <c r="F33" s="73"/>
      <c r="H33" s="73"/>
    </row>
    <row r="34" spans="2:8" s="70" customFormat="1" ht="12.75" customHeight="1">
      <c r="B34" s="73"/>
      <c r="D34" s="73"/>
      <c r="F34" s="73"/>
      <c r="H34" s="73"/>
    </row>
    <row r="35" spans="2:8" s="70" customFormat="1" ht="12.75" customHeight="1">
      <c r="B35" s="73"/>
      <c r="D35" s="73"/>
      <c r="F35" s="73"/>
      <c r="H35" s="73"/>
    </row>
    <row r="36" spans="2:8" s="70" customFormat="1" ht="12.75" customHeight="1">
      <c r="B36" s="73"/>
      <c r="D36" s="73"/>
      <c r="F36" s="73"/>
      <c r="H36" s="73"/>
    </row>
    <row r="37" spans="2:8" s="70" customFormat="1" ht="12.75" customHeight="1">
      <c r="B37" s="73"/>
      <c r="D37" s="73"/>
      <c r="F37" s="73"/>
      <c r="H37" s="73"/>
    </row>
    <row r="38" spans="2:8" s="70" customFormat="1" ht="12.75" customHeight="1">
      <c r="B38" s="73"/>
      <c r="D38" s="73"/>
      <c r="F38" s="73"/>
      <c r="H38" s="73"/>
    </row>
    <row r="39" spans="2:4" s="70" customFormat="1" ht="12.75" customHeight="1">
      <c r="B39" s="73"/>
      <c r="D39" s="73"/>
    </row>
    <row r="40" spans="2:4" ht="12.75" customHeight="1">
      <c r="B40" s="93"/>
      <c r="D40" s="93"/>
    </row>
    <row r="41" spans="2:4" ht="12.75" customHeight="1">
      <c r="B41" s="93"/>
      <c r="D41" s="93"/>
    </row>
    <row r="42" ht="12.75" customHeight="1">
      <c r="B42" s="93"/>
    </row>
    <row r="43" ht="12.75" customHeight="1">
      <c r="B43" s="93"/>
    </row>
    <row r="44" ht="12.75" customHeight="1">
      <c r="B44" s="9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18" sqref="D1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 min="7" max="7" width="10" style="0" bestFit="1" customWidth="1"/>
  </cols>
  <sheetData>
    <row r="1" s="70" customFormat="1" ht="30" customHeight="1">
      <c r="A1" s="73" t="s">
        <v>31</v>
      </c>
    </row>
    <row r="2" spans="1:4" ht="28.5" customHeight="1">
      <c r="A2" s="101" t="s">
        <v>338</v>
      </c>
      <c r="B2" s="101"/>
      <c r="C2" s="101"/>
      <c r="D2" s="101"/>
    </row>
    <row r="3" ht="30" customHeight="1">
      <c r="D3" s="100" t="s">
        <v>47</v>
      </c>
    </row>
    <row r="4" spans="1:4" s="70" customFormat="1" ht="30" customHeight="1">
      <c r="A4" s="120" t="s">
        <v>138</v>
      </c>
      <c r="B4" s="84" t="s">
        <v>339</v>
      </c>
      <c r="C4" s="120" t="s">
        <v>340</v>
      </c>
      <c r="D4" s="120" t="s">
        <v>341</v>
      </c>
    </row>
    <row r="5" spans="1:4" s="70" customFormat="1" ht="30" customHeight="1">
      <c r="A5" s="121" t="s">
        <v>153</v>
      </c>
      <c r="B5" s="121" t="s">
        <v>153</v>
      </c>
      <c r="C5" s="121" t="s">
        <v>153</v>
      </c>
      <c r="D5" s="125" t="s">
        <v>153</v>
      </c>
    </row>
    <row r="6" spans="1:4" s="70" customFormat="1" ht="54" customHeight="1">
      <c r="A6" s="122"/>
      <c r="B6" s="90" t="s">
        <v>342</v>
      </c>
      <c r="C6" s="90">
        <v>6125</v>
      </c>
      <c r="D6" s="127" t="s">
        <v>343</v>
      </c>
    </row>
    <row r="7" spans="1:4" s="70" customFormat="1" ht="30" customHeight="1">
      <c r="A7" s="122"/>
      <c r="B7" s="90" t="s">
        <v>344</v>
      </c>
      <c r="C7" s="90">
        <v>5000</v>
      </c>
      <c r="D7" s="127" t="s">
        <v>345</v>
      </c>
    </row>
    <row r="8" spans="1:4" s="70" customFormat="1" ht="30" customHeight="1">
      <c r="A8" s="122"/>
      <c r="B8" s="122"/>
      <c r="C8" s="122"/>
      <c r="D8" s="122"/>
    </row>
    <row r="9" spans="1:4" s="70" customFormat="1" ht="30" customHeight="1">
      <c r="A9" s="122"/>
      <c r="B9" s="122"/>
      <c r="C9" s="122"/>
      <c r="D9" s="122"/>
    </row>
    <row r="10" spans="1:4" s="70" customFormat="1" ht="30" customHeight="1">
      <c r="A10" s="122"/>
      <c r="B10" s="122"/>
      <c r="C10" s="122"/>
      <c r="D10" s="122"/>
    </row>
    <row r="11" spans="1:4" s="70" customFormat="1" ht="30" customHeight="1">
      <c r="A11" s="122"/>
      <c r="B11" s="122"/>
      <c r="C11" s="122"/>
      <c r="D11" s="126"/>
    </row>
    <row r="12" spans="1:4" s="70" customFormat="1" ht="30" customHeight="1">
      <c r="A12" s="122"/>
      <c r="B12" s="122"/>
      <c r="C12" s="122"/>
      <c r="D12" s="126"/>
    </row>
    <row r="13" spans="1:4" s="70" customFormat="1" ht="30" customHeight="1">
      <c r="A13" s="122"/>
      <c r="B13" s="122"/>
      <c r="C13" s="122"/>
      <c r="D13" s="126"/>
    </row>
    <row r="14" spans="1:2" s="70" customFormat="1" ht="30" customHeight="1">
      <c r="A14" s="73"/>
      <c r="B14" s="73"/>
    </row>
    <row r="15" spans="1:3" s="70" customFormat="1" ht="12.75" customHeight="1">
      <c r="A15" s="73"/>
      <c r="B15" s="73"/>
      <c r="C15" s="73"/>
    </row>
    <row r="16" spans="1:3" s="70" customFormat="1" ht="12.75" customHeight="1">
      <c r="A16" s="73"/>
      <c r="B16" s="73"/>
      <c r="C16" s="73"/>
    </row>
    <row r="17" s="70" customFormat="1" ht="12.75" customHeight="1">
      <c r="B17" s="73"/>
    </row>
    <row r="18" s="70"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G9" sqref="G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73" t="s">
        <v>33</v>
      </c>
      <c r="B1" s="93"/>
    </row>
    <row r="2" spans="1:11" ht="28.5" customHeight="1">
      <c r="A2" s="74" t="s">
        <v>34</v>
      </c>
      <c r="B2" s="74"/>
      <c r="C2" s="74"/>
      <c r="D2" s="74"/>
      <c r="E2" s="74"/>
      <c r="F2" s="74"/>
      <c r="G2" s="74"/>
      <c r="H2" s="74"/>
      <c r="I2" s="74"/>
      <c r="J2" s="74"/>
      <c r="K2" s="74"/>
    </row>
    <row r="3" s="70" customFormat="1" ht="22.5" customHeight="1">
      <c r="K3" s="100" t="s">
        <v>47</v>
      </c>
    </row>
    <row r="4" spans="1:11" s="70" customFormat="1" ht="22.5" customHeight="1">
      <c r="A4" s="120" t="s">
        <v>346</v>
      </c>
      <c r="B4" s="120" t="s">
        <v>347</v>
      </c>
      <c r="C4" s="84" t="s">
        <v>348</v>
      </c>
      <c r="D4" s="120" t="s">
        <v>349</v>
      </c>
      <c r="E4" s="120" t="s">
        <v>350</v>
      </c>
      <c r="F4" s="120" t="s">
        <v>351</v>
      </c>
      <c r="G4" s="120" t="s">
        <v>352</v>
      </c>
      <c r="H4" s="120" t="s">
        <v>353</v>
      </c>
      <c r="I4" s="120" t="s">
        <v>354</v>
      </c>
      <c r="J4" s="120" t="s">
        <v>355</v>
      </c>
      <c r="K4" s="120" t="s">
        <v>169</v>
      </c>
    </row>
    <row r="5" spans="1:11" s="70" customFormat="1" ht="27" customHeight="1">
      <c r="A5" s="121">
        <v>1</v>
      </c>
      <c r="B5" s="121">
        <v>2</v>
      </c>
      <c r="C5" s="121">
        <v>3</v>
      </c>
      <c r="D5" s="121">
        <v>4</v>
      </c>
      <c r="E5" s="121">
        <v>5</v>
      </c>
      <c r="F5" s="121">
        <v>6</v>
      </c>
      <c r="G5" s="121">
        <v>9</v>
      </c>
      <c r="H5" s="121">
        <v>10</v>
      </c>
      <c r="I5" s="121">
        <v>11</v>
      </c>
      <c r="J5" s="121">
        <v>12</v>
      </c>
      <c r="K5" s="125"/>
    </row>
    <row r="6" spans="1:11" s="70" customFormat="1" ht="27" customHeight="1">
      <c r="A6" s="122"/>
      <c r="B6" s="122"/>
      <c r="C6" s="122"/>
      <c r="D6" s="122"/>
      <c r="E6" s="122"/>
      <c r="F6" s="122"/>
      <c r="G6" s="122"/>
      <c r="H6" s="122"/>
      <c r="I6" s="122"/>
      <c r="J6" s="122"/>
      <c r="K6" s="122"/>
    </row>
    <row r="7" spans="1:11" s="70" customFormat="1" ht="27" customHeight="1">
      <c r="A7" s="122"/>
      <c r="B7" s="122"/>
      <c r="C7" s="122"/>
      <c r="D7" s="122"/>
      <c r="E7" s="122"/>
      <c r="F7" s="122"/>
      <c r="G7" s="122"/>
      <c r="H7" s="122"/>
      <c r="I7" s="122"/>
      <c r="J7" s="122"/>
      <c r="K7" s="122"/>
    </row>
    <row r="8" spans="1:11" s="70" customFormat="1" ht="27" customHeight="1">
      <c r="A8" s="122"/>
      <c r="B8" s="122"/>
      <c r="C8" s="122"/>
      <c r="D8" s="122"/>
      <c r="E8" s="122"/>
      <c r="F8" s="122"/>
      <c r="G8" s="122"/>
      <c r="H8" s="122"/>
      <c r="I8" s="122"/>
      <c r="J8" s="122"/>
      <c r="K8" s="122"/>
    </row>
    <row r="9" spans="1:11" s="70" customFormat="1" ht="27" customHeight="1">
      <c r="A9" s="122"/>
      <c r="B9" s="122"/>
      <c r="C9" s="122"/>
      <c r="D9" s="122"/>
      <c r="E9" s="122"/>
      <c r="F9" s="122"/>
      <c r="G9" s="122"/>
      <c r="H9" s="122"/>
      <c r="I9" s="122"/>
      <c r="J9" s="122"/>
      <c r="K9" s="122"/>
    </row>
    <row r="10" spans="1:11" s="70" customFormat="1" ht="27" customHeight="1">
      <c r="A10" s="122"/>
      <c r="B10" s="122"/>
      <c r="C10" s="122"/>
      <c r="D10" s="122"/>
      <c r="E10" s="122"/>
      <c r="F10" s="122"/>
      <c r="G10" s="122"/>
      <c r="H10" s="122"/>
      <c r="I10" s="122"/>
      <c r="J10" s="122"/>
      <c r="K10" s="122"/>
    </row>
    <row r="11" spans="1:11" s="70" customFormat="1" ht="27" customHeight="1">
      <c r="A11" s="122"/>
      <c r="B11" s="122"/>
      <c r="C11" s="122"/>
      <c r="D11" s="122"/>
      <c r="E11" s="122"/>
      <c r="F11" s="122"/>
      <c r="G11" s="122"/>
      <c r="H11" s="122"/>
      <c r="I11" s="122"/>
      <c r="J11" s="122"/>
      <c r="K11" s="126"/>
    </row>
    <row r="12" spans="1:11" s="70" customFormat="1" ht="27" customHeight="1">
      <c r="A12" s="122"/>
      <c r="B12" s="122"/>
      <c r="C12" s="122"/>
      <c r="D12" s="122"/>
      <c r="E12" s="122"/>
      <c r="F12" s="122"/>
      <c r="G12" s="122"/>
      <c r="H12" s="122"/>
      <c r="I12" s="122"/>
      <c r="J12" s="122"/>
      <c r="K12" s="126"/>
    </row>
    <row r="13" spans="1:11" s="70" customFormat="1" ht="27" customHeight="1">
      <c r="A13" s="122"/>
      <c r="B13" s="122"/>
      <c r="C13" s="122"/>
      <c r="D13" s="122"/>
      <c r="E13" s="122"/>
      <c r="F13" s="122"/>
      <c r="G13" s="122"/>
      <c r="H13" s="122"/>
      <c r="I13" s="122"/>
      <c r="J13" s="122"/>
      <c r="K13" s="126"/>
    </row>
    <row r="14" spans="1:11" s="70" customFormat="1" ht="18.75" customHeight="1">
      <c r="A14" s="123" t="s">
        <v>356</v>
      </c>
      <c r="B14" s="123"/>
      <c r="C14" s="123"/>
      <c r="D14" s="123"/>
      <c r="E14" s="123"/>
      <c r="F14" s="123"/>
      <c r="G14" s="123"/>
      <c r="H14" s="123"/>
      <c r="I14" s="123"/>
      <c r="J14" s="123"/>
      <c r="K14" s="123"/>
    </row>
    <row r="15" spans="1:10" ht="12.75" customHeight="1">
      <c r="A15" s="93"/>
      <c r="B15" s="93"/>
      <c r="C15" s="93"/>
      <c r="D15" s="93"/>
      <c r="E15" s="93"/>
      <c r="F15" s="93"/>
      <c r="G15" s="93"/>
      <c r="H15" s="93"/>
      <c r="I15" s="93"/>
      <c r="J15" s="93"/>
    </row>
    <row r="16" spans="1:10" ht="12.75" customHeight="1">
      <c r="A16" s="93"/>
      <c r="B16" s="93"/>
      <c r="C16" s="93"/>
      <c r="D16" s="93"/>
      <c r="E16" s="93"/>
      <c r="F16" s="93"/>
      <c r="G16" s="93"/>
      <c r="H16" s="93"/>
      <c r="I16" s="93"/>
      <c r="J16" s="93"/>
    </row>
    <row r="17" ht="12.75" customHeight="1">
      <c r="C17" s="93"/>
    </row>
    <row r="19" ht="12.75" customHeight="1">
      <c r="E19" s="124"/>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K16" sqref="K1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73" t="s">
        <v>36</v>
      </c>
    </row>
    <row r="2" spans="1:16" ht="23.25" customHeight="1">
      <c r="A2" s="101" t="s">
        <v>357</v>
      </c>
      <c r="B2" s="101"/>
      <c r="C2" s="101"/>
      <c r="D2" s="101"/>
      <c r="E2" s="101"/>
      <c r="F2" s="101"/>
      <c r="G2" s="101"/>
      <c r="H2" s="101"/>
      <c r="I2" s="101"/>
      <c r="J2" s="101"/>
      <c r="K2" s="101"/>
      <c r="L2" s="101"/>
      <c r="M2" s="101"/>
      <c r="N2" s="101"/>
      <c r="O2" s="101"/>
      <c r="P2" s="115"/>
    </row>
    <row r="3" ht="26.25" customHeight="1">
      <c r="P3" s="116" t="s">
        <v>47</v>
      </c>
    </row>
    <row r="4" spans="1:16" ht="30" customHeight="1">
      <c r="A4" s="102" t="s">
        <v>358</v>
      </c>
      <c r="B4" s="102"/>
      <c r="C4" s="102"/>
      <c r="D4" s="102" t="s">
        <v>138</v>
      </c>
      <c r="E4" s="103" t="s">
        <v>359</v>
      </c>
      <c r="F4" s="102" t="s">
        <v>360</v>
      </c>
      <c r="G4" s="104" t="s">
        <v>361</v>
      </c>
      <c r="H4" s="105" t="s">
        <v>362</v>
      </c>
      <c r="I4" s="102" t="s">
        <v>363</v>
      </c>
      <c r="J4" s="102" t="s">
        <v>364</v>
      </c>
      <c r="K4" s="102"/>
      <c r="L4" s="102" t="s">
        <v>365</v>
      </c>
      <c r="M4" s="102"/>
      <c r="N4" s="117" t="s">
        <v>366</v>
      </c>
      <c r="O4" s="102" t="s">
        <v>367</v>
      </c>
      <c r="P4" s="118" t="s">
        <v>368</v>
      </c>
    </row>
    <row r="5" spans="1:16" ht="19.5" customHeight="1">
      <c r="A5" s="106" t="s">
        <v>369</v>
      </c>
      <c r="B5" s="106" t="s">
        <v>370</v>
      </c>
      <c r="C5" s="106" t="s">
        <v>371</v>
      </c>
      <c r="D5" s="102"/>
      <c r="E5" s="103"/>
      <c r="F5" s="102"/>
      <c r="G5" s="107"/>
      <c r="H5" s="105"/>
      <c r="I5" s="102"/>
      <c r="J5" s="102" t="s">
        <v>369</v>
      </c>
      <c r="K5" s="102" t="s">
        <v>370</v>
      </c>
      <c r="L5" s="102" t="s">
        <v>369</v>
      </c>
      <c r="M5" s="102" t="s">
        <v>370</v>
      </c>
      <c r="N5" s="119"/>
      <c r="O5" s="102"/>
      <c r="P5" s="118"/>
    </row>
    <row r="6" spans="1:16" ht="19.5" customHeight="1">
      <c r="A6" s="108" t="s">
        <v>153</v>
      </c>
      <c r="B6" s="108" t="s">
        <v>153</v>
      </c>
      <c r="C6" s="108" t="s">
        <v>153</v>
      </c>
      <c r="D6" s="108" t="s">
        <v>153</v>
      </c>
      <c r="E6" s="108" t="s">
        <v>153</v>
      </c>
      <c r="F6" s="109" t="s">
        <v>153</v>
      </c>
      <c r="G6" s="108" t="s">
        <v>153</v>
      </c>
      <c r="H6" s="108" t="s">
        <v>153</v>
      </c>
      <c r="I6" s="108" t="s">
        <v>153</v>
      </c>
      <c r="J6" s="108" t="s">
        <v>153</v>
      </c>
      <c r="K6" s="108" t="s">
        <v>153</v>
      </c>
      <c r="L6" s="108" t="s">
        <v>153</v>
      </c>
      <c r="M6" s="108" t="s">
        <v>153</v>
      </c>
      <c r="N6" s="108" t="s">
        <v>153</v>
      </c>
      <c r="O6" s="108" t="s">
        <v>153</v>
      </c>
      <c r="P6" s="108" t="s">
        <v>153</v>
      </c>
    </row>
    <row r="7" spans="1:16" ht="25.5" customHeight="1">
      <c r="A7" s="110">
        <v>201</v>
      </c>
      <c r="B7" s="111" t="s">
        <v>372</v>
      </c>
      <c r="C7" s="111" t="s">
        <v>373</v>
      </c>
      <c r="D7" s="110"/>
      <c r="E7" s="88" t="s">
        <v>374</v>
      </c>
      <c r="F7" s="112" t="s">
        <v>375</v>
      </c>
      <c r="G7" s="110"/>
      <c r="H7" s="110"/>
      <c r="I7" s="113">
        <v>6</v>
      </c>
      <c r="J7" s="110"/>
      <c r="K7" s="110"/>
      <c r="L7" s="110"/>
      <c r="M7" s="110"/>
      <c r="N7" s="110">
        <v>2019</v>
      </c>
      <c r="O7" s="113">
        <v>2400</v>
      </c>
      <c r="P7" s="110"/>
    </row>
    <row r="8" spans="1:16" ht="25.5" customHeight="1">
      <c r="A8" s="110">
        <v>201</v>
      </c>
      <c r="B8" s="111" t="s">
        <v>372</v>
      </c>
      <c r="C8" s="111" t="s">
        <v>373</v>
      </c>
      <c r="D8" s="110"/>
      <c r="E8" s="88" t="s">
        <v>374</v>
      </c>
      <c r="F8" s="113" t="s">
        <v>376</v>
      </c>
      <c r="G8" s="114"/>
      <c r="H8" s="114"/>
      <c r="I8" s="113">
        <v>6</v>
      </c>
      <c r="J8" s="110"/>
      <c r="K8" s="110"/>
      <c r="L8" s="110"/>
      <c r="M8" s="110"/>
      <c r="N8" s="110">
        <v>2019</v>
      </c>
      <c r="O8" s="113">
        <v>14800</v>
      </c>
      <c r="P8" s="110"/>
    </row>
    <row r="9" spans="1:17" ht="25.5" customHeight="1">
      <c r="A9" s="110">
        <v>201</v>
      </c>
      <c r="B9" s="111" t="s">
        <v>372</v>
      </c>
      <c r="C9" s="111" t="s">
        <v>373</v>
      </c>
      <c r="D9" s="110"/>
      <c r="E9" s="88" t="s">
        <v>374</v>
      </c>
      <c r="F9" s="113" t="s">
        <v>377</v>
      </c>
      <c r="G9" s="114"/>
      <c r="H9" s="114"/>
      <c r="I9" s="113">
        <v>2</v>
      </c>
      <c r="J9" s="110"/>
      <c r="K9" s="110"/>
      <c r="L9" s="110"/>
      <c r="M9" s="110"/>
      <c r="N9" s="110">
        <v>2019</v>
      </c>
      <c r="O9" s="113">
        <v>6000</v>
      </c>
      <c r="P9" s="114"/>
      <c r="Q9" s="93"/>
    </row>
    <row r="10" spans="1:17" ht="25.5" customHeight="1">
      <c r="A10" s="110">
        <v>201</v>
      </c>
      <c r="B10" s="111" t="s">
        <v>372</v>
      </c>
      <c r="C10" s="111" t="s">
        <v>373</v>
      </c>
      <c r="D10" s="110"/>
      <c r="E10" s="88" t="s">
        <v>374</v>
      </c>
      <c r="F10" s="113" t="s">
        <v>378</v>
      </c>
      <c r="G10" s="114"/>
      <c r="H10" s="114"/>
      <c r="I10" s="113">
        <v>1</v>
      </c>
      <c r="J10" s="110"/>
      <c r="K10" s="110"/>
      <c r="L10" s="110"/>
      <c r="M10" s="110"/>
      <c r="N10" s="110">
        <v>2019</v>
      </c>
      <c r="O10" s="113">
        <v>12000</v>
      </c>
      <c r="P10" s="114"/>
      <c r="Q10" s="93"/>
    </row>
    <row r="11" spans="1:17" ht="25.5" customHeight="1">
      <c r="A11" s="110">
        <v>201</v>
      </c>
      <c r="B11" s="111" t="s">
        <v>372</v>
      </c>
      <c r="C11" s="111" t="s">
        <v>373</v>
      </c>
      <c r="D11" s="110"/>
      <c r="E11" s="88" t="s">
        <v>374</v>
      </c>
      <c r="F11" s="112" t="s">
        <v>379</v>
      </c>
      <c r="G11" s="114"/>
      <c r="H11" s="110"/>
      <c r="I11" s="113">
        <v>25</v>
      </c>
      <c r="J11" s="110"/>
      <c r="K11" s="110"/>
      <c r="L11" s="110"/>
      <c r="M11" s="110"/>
      <c r="N11" s="110">
        <v>2019</v>
      </c>
      <c r="O11" s="113">
        <v>150000</v>
      </c>
      <c r="P11" s="114"/>
      <c r="Q11" s="93"/>
    </row>
    <row r="12" spans="1:17" ht="25.5" customHeight="1">
      <c r="A12" s="110">
        <v>201</v>
      </c>
      <c r="B12" s="111" t="s">
        <v>372</v>
      </c>
      <c r="C12" s="111" t="s">
        <v>373</v>
      </c>
      <c r="D12" s="110"/>
      <c r="E12" s="88" t="s">
        <v>374</v>
      </c>
      <c r="F12" s="113" t="s">
        <v>380</v>
      </c>
      <c r="G12" s="114"/>
      <c r="H12" s="110"/>
      <c r="I12" s="113">
        <v>2</v>
      </c>
      <c r="J12" s="110"/>
      <c r="K12" s="110"/>
      <c r="L12" s="110"/>
      <c r="M12" s="110"/>
      <c r="N12" s="110">
        <v>2019</v>
      </c>
      <c r="O12" s="113">
        <v>11700</v>
      </c>
      <c r="P12" s="114"/>
      <c r="Q12" s="93"/>
    </row>
    <row r="13" spans="1:16" ht="25.5" customHeight="1">
      <c r="A13" s="110">
        <v>201</v>
      </c>
      <c r="B13" s="111" t="s">
        <v>372</v>
      </c>
      <c r="C13" s="111" t="s">
        <v>373</v>
      </c>
      <c r="D13" s="110"/>
      <c r="E13" s="88" t="s">
        <v>374</v>
      </c>
      <c r="F13" s="113" t="s">
        <v>381</v>
      </c>
      <c r="G13" s="114"/>
      <c r="H13" s="110"/>
      <c r="I13" s="113">
        <v>1</v>
      </c>
      <c r="J13" s="110"/>
      <c r="K13" s="110"/>
      <c r="L13" s="110"/>
      <c r="M13" s="110"/>
      <c r="N13" s="110">
        <v>2019</v>
      </c>
      <c r="O13" s="113">
        <v>3000</v>
      </c>
      <c r="P13" s="110"/>
    </row>
    <row r="14" spans="1:16" ht="25.5" customHeight="1">
      <c r="A14" s="110">
        <v>201</v>
      </c>
      <c r="B14" s="111" t="s">
        <v>372</v>
      </c>
      <c r="C14" s="111" t="s">
        <v>373</v>
      </c>
      <c r="D14" s="110"/>
      <c r="E14" s="88" t="s">
        <v>374</v>
      </c>
      <c r="F14" s="113" t="s">
        <v>382</v>
      </c>
      <c r="G14" s="114"/>
      <c r="H14" s="110"/>
      <c r="I14" s="113">
        <v>2</v>
      </c>
      <c r="J14" s="110"/>
      <c r="K14" s="110"/>
      <c r="L14" s="110"/>
      <c r="M14" s="110"/>
      <c r="N14" s="110">
        <v>2019</v>
      </c>
      <c r="O14" s="113">
        <v>5000</v>
      </c>
      <c r="P14" s="110"/>
    </row>
    <row r="15" spans="1:16" ht="24.75" customHeight="1">
      <c r="A15" s="110">
        <v>201</v>
      </c>
      <c r="B15" s="111" t="s">
        <v>372</v>
      </c>
      <c r="C15" s="111" t="s">
        <v>373</v>
      </c>
      <c r="D15" s="110"/>
      <c r="E15" s="88" t="s">
        <v>374</v>
      </c>
      <c r="F15" s="113" t="s">
        <v>383</v>
      </c>
      <c r="G15" s="114"/>
      <c r="H15" s="110"/>
      <c r="I15" s="113">
        <v>8</v>
      </c>
      <c r="J15" s="110"/>
      <c r="K15" s="114"/>
      <c r="L15" s="110"/>
      <c r="M15" s="114"/>
      <c r="N15" s="110">
        <v>2019</v>
      </c>
      <c r="O15" s="113">
        <v>5440</v>
      </c>
      <c r="P15" s="114"/>
    </row>
    <row r="16" spans="1:16" ht="24.75" customHeight="1">
      <c r="A16" s="110">
        <v>201</v>
      </c>
      <c r="B16" s="111" t="s">
        <v>372</v>
      </c>
      <c r="C16" s="111" t="s">
        <v>373</v>
      </c>
      <c r="D16" s="114"/>
      <c r="E16" s="88" t="s">
        <v>384</v>
      </c>
      <c r="F16" s="112" t="s">
        <v>385</v>
      </c>
      <c r="G16" s="114"/>
      <c r="H16" s="114"/>
      <c r="I16" s="114"/>
      <c r="J16" s="114"/>
      <c r="K16" s="114"/>
      <c r="L16" s="114"/>
      <c r="M16" s="114"/>
      <c r="N16" s="114"/>
      <c r="O16" s="113">
        <v>200000</v>
      </c>
      <c r="P16" s="114"/>
    </row>
    <row r="17" spans="1:16" ht="24.75" customHeight="1">
      <c r="A17" s="110">
        <v>201</v>
      </c>
      <c r="B17" s="111" t="s">
        <v>372</v>
      </c>
      <c r="C17" s="111" t="s">
        <v>373</v>
      </c>
      <c r="D17" s="114"/>
      <c r="E17" s="88" t="s">
        <v>384</v>
      </c>
      <c r="F17" s="112" t="s">
        <v>386</v>
      </c>
      <c r="G17" s="114"/>
      <c r="H17" s="114"/>
      <c r="I17" s="114"/>
      <c r="J17" s="114"/>
      <c r="K17" s="114"/>
      <c r="L17" s="114"/>
      <c r="M17" s="114"/>
      <c r="N17" s="114"/>
      <c r="O17" s="113">
        <v>18000</v>
      </c>
      <c r="P17" s="114"/>
    </row>
    <row r="18" ht="12.75" customHeight="1">
      <c r="O18" s="93">
        <f>SUM(O7:O17)</f>
        <v>428340</v>
      </c>
    </row>
    <row r="19" ht="12.75" customHeight="1">
      <c r="O19" s="93"/>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workbookViewId="0" topLeftCell="A1">
      <selection activeCell="AD9" sqref="AD9"/>
    </sheetView>
  </sheetViews>
  <sheetFormatPr defaultColWidth="9.16015625" defaultRowHeight="12.75" customHeight="1"/>
  <cols>
    <col min="1" max="1" width="11.66015625" style="0" customWidth="1"/>
    <col min="2" max="2" width="20.83203125" style="72" customWidth="1"/>
    <col min="3" max="3" width="6.16015625" style="0" customWidth="1"/>
    <col min="4" max="4" width="8.5" style="0" customWidth="1"/>
    <col min="5" max="6" width="11.83203125" style="0" customWidth="1"/>
    <col min="7" max="7" width="7.16015625" style="0" customWidth="1"/>
    <col min="8" max="9" width="11.83203125" style="0" customWidth="1"/>
    <col min="10" max="10" width="7.66015625" style="0" customWidth="1"/>
    <col min="11" max="11" width="6.83203125" style="0" customWidth="1"/>
    <col min="12" max="12" width="7.5" style="0" customWidth="1"/>
    <col min="13" max="13" width="6.5" style="0" customWidth="1"/>
    <col min="14" max="18" width="9.16015625" style="0" customWidth="1"/>
    <col min="19" max="19" width="6.83203125" style="0" customWidth="1"/>
  </cols>
  <sheetData>
    <row r="1" ht="30" customHeight="1">
      <c r="A1" s="73" t="s">
        <v>38</v>
      </c>
    </row>
    <row r="2" spans="1:29" ht="28.5" customHeight="1">
      <c r="A2" s="74" t="s">
        <v>387</v>
      </c>
      <c r="B2" s="75"/>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2:29" s="70" customFormat="1" ht="22.5" customHeight="1">
      <c r="B3" s="76"/>
      <c r="AC3" s="100" t="s">
        <v>47</v>
      </c>
    </row>
    <row r="4" spans="1:29" s="70" customFormat="1" ht="24.75" customHeight="1">
      <c r="A4" s="77" t="s">
        <v>138</v>
      </c>
      <c r="B4" s="78" t="s">
        <v>139</v>
      </c>
      <c r="C4" s="79" t="s">
        <v>388</v>
      </c>
      <c r="D4" s="80"/>
      <c r="E4" s="80"/>
      <c r="F4" s="80"/>
      <c r="G4" s="80"/>
      <c r="H4" s="80"/>
      <c r="I4" s="80"/>
      <c r="J4" s="80"/>
      <c r="K4" s="94"/>
      <c r="L4" s="79" t="s">
        <v>389</v>
      </c>
      <c r="M4" s="80"/>
      <c r="N4" s="80"/>
      <c r="O4" s="80"/>
      <c r="P4" s="80"/>
      <c r="Q4" s="80"/>
      <c r="R4" s="80"/>
      <c r="S4" s="80"/>
      <c r="T4" s="94"/>
      <c r="U4" s="79" t="s">
        <v>390</v>
      </c>
      <c r="V4" s="80"/>
      <c r="W4" s="80"/>
      <c r="X4" s="80"/>
      <c r="Y4" s="80"/>
      <c r="Z4" s="80"/>
      <c r="AA4" s="80"/>
      <c r="AB4" s="80"/>
      <c r="AC4" s="94"/>
    </row>
    <row r="5" spans="1:29" s="70" customFormat="1" ht="24.75" customHeight="1">
      <c r="A5" s="77"/>
      <c r="B5" s="78"/>
      <c r="C5" s="81" t="s">
        <v>142</v>
      </c>
      <c r="D5" s="79" t="s">
        <v>391</v>
      </c>
      <c r="E5" s="80"/>
      <c r="F5" s="80"/>
      <c r="G5" s="80"/>
      <c r="H5" s="80"/>
      <c r="I5" s="94"/>
      <c r="J5" s="95" t="s">
        <v>392</v>
      </c>
      <c r="K5" s="95" t="s">
        <v>393</v>
      </c>
      <c r="L5" s="81" t="s">
        <v>142</v>
      </c>
      <c r="M5" s="79" t="s">
        <v>391</v>
      </c>
      <c r="N5" s="80"/>
      <c r="O5" s="80"/>
      <c r="P5" s="80"/>
      <c r="Q5" s="80"/>
      <c r="R5" s="94"/>
      <c r="S5" s="95" t="s">
        <v>392</v>
      </c>
      <c r="T5" s="95" t="s">
        <v>393</v>
      </c>
      <c r="U5" s="81" t="s">
        <v>142</v>
      </c>
      <c r="V5" s="79" t="s">
        <v>391</v>
      </c>
      <c r="W5" s="80"/>
      <c r="X5" s="80"/>
      <c r="Y5" s="80"/>
      <c r="Z5" s="80"/>
      <c r="AA5" s="94"/>
      <c r="AB5" s="95" t="s">
        <v>392</v>
      </c>
      <c r="AC5" s="95" t="s">
        <v>393</v>
      </c>
    </row>
    <row r="6" spans="1:29" s="70" customFormat="1" ht="24.75" customHeight="1">
      <c r="A6" s="77"/>
      <c r="B6" s="78"/>
      <c r="C6" s="82"/>
      <c r="D6" s="78" t="s">
        <v>151</v>
      </c>
      <c r="E6" s="78" t="s">
        <v>394</v>
      </c>
      <c r="F6" s="78" t="s">
        <v>395</v>
      </c>
      <c r="G6" s="78" t="s">
        <v>396</v>
      </c>
      <c r="H6" s="78"/>
      <c r="I6" s="78"/>
      <c r="J6" s="96"/>
      <c r="K6" s="96"/>
      <c r="L6" s="82"/>
      <c r="M6" s="78" t="s">
        <v>151</v>
      </c>
      <c r="N6" s="78" t="s">
        <v>394</v>
      </c>
      <c r="O6" s="78" t="s">
        <v>395</v>
      </c>
      <c r="P6" s="78" t="s">
        <v>396</v>
      </c>
      <c r="Q6" s="78"/>
      <c r="R6" s="78"/>
      <c r="S6" s="96"/>
      <c r="T6" s="96"/>
      <c r="U6" s="82"/>
      <c r="V6" s="78" t="s">
        <v>151</v>
      </c>
      <c r="W6" s="78" t="s">
        <v>394</v>
      </c>
      <c r="X6" s="78" t="s">
        <v>395</v>
      </c>
      <c r="Y6" s="78" t="s">
        <v>396</v>
      </c>
      <c r="Z6" s="78"/>
      <c r="AA6" s="78"/>
      <c r="AB6" s="96"/>
      <c r="AC6" s="96"/>
    </row>
    <row r="7" spans="1:29" s="70" customFormat="1" ht="46.5" customHeight="1">
      <c r="A7" s="77"/>
      <c r="B7" s="78"/>
      <c r="C7" s="83"/>
      <c r="D7" s="78"/>
      <c r="E7" s="78"/>
      <c r="F7" s="78"/>
      <c r="G7" s="84" t="s">
        <v>151</v>
      </c>
      <c r="H7" s="84" t="s">
        <v>397</v>
      </c>
      <c r="I7" s="84" t="s">
        <v>398</v>
      </c>
      <c r="J7" s="97"/>
      <c r="K7" s="97"/>
      <c r="L7" s="83"/>
      <c r="M7" s="78"/>
      <c r="N7" s="78"/>
      <c r="O7" s="78"/>
      <c r="P7" s="84" t="s">
        <v>151</v>
      </c>
      <c r="Q7" s="84" t="s">
        <v>397</v>
      </c>
      <c r="R7" s="84" t="s">
        <v>398</v>
      </c>
      <c r="S7" s="97"/>
      <c r="T7" s="97"/>
      <c r="U7" s="83"/>
      <c r="V7" s="78"/>
      <c r="W7" s="78"/>
      <c r="X7" s="78"/>
      <c r="Y7" s="84" t="s">
        <v>151</v>
      </c>
      <c r="Z7" s="84" t="s">
        <v>397</v>
      </c>
      <c r="AA7" s="84" t="s">
        <v>398</v>
      </c>
      <c r="AB7" s="97"/>
      <c r="AC7" s="97"/>
    </row>
    <row r="8" spans="1:29" s="71" customFormat="1" ht="24.75" customHeight="1">
      <c r="A8" s="85" t="s">
        <v>153</v>
      </c>
      <c r="B8" s="86" t="s">
        <v>153</v>
      </c>
      <c r="C8" s="85">
        <v>1</v>
      </c>
      <c r="D8" s="87">
        <v>2</v>
      </c>
      <c r="E8" s="87">
        <v>3</v>
      </c>
      <c r="F8" s="87">
        <v>4</v>
      </c>
      <c r="G8" s="85">
        <v>5</v>
      </c>
      <c r="H8" s="85">
        <v>6</v>
      </c>
      <c r="I8" s="85">
        <v>7</v>
      </c>
      <c r="J8" s="85">
        <v>8</v>
      </c>
      <c r="K8" s="85">
        <v>9</v>
      </c>
      <c r="L8" s="85">
        <v>10</v>
      </c>
      <c r="M8" s="85">
        <v>11</v>
      </c>
      <c r="N8" s="85">
        <v>12</v>
      </c>
      <c r="O8" s="85">
        <v>13</v>
      </c>
      <c r="P8" s="85">
        <v>14</v>
      </c>
      <c r="Q8" s="85">
        <v>15</v>
      </c>
      <c r="R8" s="85">
        <v>16</v>
      </c>
      <c r="S8" s="85">
        <v>17</v>
      </c>
      <c r="T8" s="85">
        <v>18</v>
      </c>
      <c r="U8" s="85" t="s">
        <v>399</v>
      </c>
      <c r="V8" s="85" t="s">
        <v>400</v>
      </c>
      <c r="W8" s="85" t="s">
        <v>401</v>
      </c>
      <c r="X8" s="85" t="s">
        <v>402</v>
      </c>
      <c r="Y8" s="85" t="s">
        <v>403</v>
      </c>
      <c r="Z8" s="85" t="s">
        <v>404</v>
      </c>
      <c r="AA8" s="85" t="s">
        <v>405</v>
      </c>
      <c r="AB8" s="85" t="s">
        <v>406</v>
      </c>
      <c r="AC8" s="85" t="s">
        <v>407</v>
      </c>
    </row>
    <row r="9" spans="1:29" s="71" customFormat="1" ht="24.75" customHeight="1">
      <c r="A9" s="88"/>
      <c r="B9" s="89" t="s">
        <v>154</v>
      </c>
      <c r="C9" s="90">
        <f>D9+G9+J9</f>
        <v>1748</v>
      </c>
      <c r="D9" s="90">
        <f>F9</f>
        <v>948</v>
      </c>
      <c r="E9" s="90"/>
      <c r="F9" s="90">
        <v>948</v>
      </c>
      <c r="G9" s="90">
        <f>I9</f>
        <v>300</v>
      </c>
      <c r="H9" s="90"/>
      <c r="I9" s="90">
        <v>300</v>
      </c>
      <c r="J9" s="98">
        <v>500</v>
      </c>
      <c r="K9" s="99"/>
      <c r="L9" s="90">
        <f>M9+P9+S9</f>
        <v>1956</v>
      </c>
      <c r="M9" s="90">
        <v>1056</v>
      </c>
      <c r="N9" s="90"/>
      <c r="O9" s="90">
        <v>972</v>
      </c>
      <c r="P9" s="90">
        <v>400</v>
      </c>
      <c r="Q9" s="90"/>
      <c r="R9" s="90">
        <v>400</v>
      </c>
      <c r="S9" s="98">
        <v>500</v>
      </c>
      <c r="T9" s="98">
        <v>215</v>
      </c>
      <c r="U9" s="90">
        <f>V9+Y9</f>
        <v>124</v>
      </c>
      <c r="V9" s="90">
        <f>X9</f>
        <v>24</v>
      </c>
      <c r="W9" s="90"/>
      <c r="X9" s="99">
        <f>O9-F9</f>
        <v>24</v>
      </c>
      <c r="Y9" s="99">
        <f>AA9</f>
        <v>100</v>
      </c>
      <c r="Z9" s="99"/>
      <c r="AA9" s="99">
        <v>100</v>
      </c>
      <c r="AB9" s="88"/>
      <c r="AC9" s="88">
        <v>215</v>
      </c>
    </row>
    <row r="10" spans="1:29" s="71" customFormat="1" ht="24.75" customHeight="1">
      <c r="A10" s="88"/>
      <c r="B10" s="89"/>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row>
    <row r="11" spans="1:29" s="71" customFormat="1" ht="24.75" customHeight="1">
      <c r="A11" s="88"/>
      <c r="B11" s="89"/>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row>
    <row r="12" spans="1:29" s="71" customFormat="1" ht="24.75" customHeight="1">
      <c r="A12" s="88"/>
      <c r="B12" s="89"/>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3" spans="1:29" s="71" customFormat="1" ht="24.75" customHeight="1">
      <c r="A13" s="91"/>
      <c r="B13" s="89"/>
      <c r="C13" s="91"/>
      <c r="D13" s="88"/>
      <c r="E13" s="88"/>
      <c r="F13" s="88"/>
      <c r="G13" s="88"/>
      <c r="H13" s="88"/>
      <c r="I13" s="88"/>
      <c r="J13" s="88"/>
      <c r="K13" s="88"/>
      <c r="L13" s="91"/>
      <c r="M13" s="88"/>
      <c r="N13" s="88"/>
      <c r="O13" s="88"/>
      <c r="P13" s="88"/>
      <c r="Q13" s="88"/>
      <c r="R13" s="88"/>
      <c r="S13" s="88"/>
      <c r="T13" s="88"/>
      <c r="U13" s="91"/>
      <c r="V13" s="88"/>
      <c r="W13" s="88"/>
      <c r="X13" s="88"/>
      <c r="Y13" s="88"/>
      <c r="Z13" s="88"/>
      <c r="AA13" s="88"/>
      <c r="AB13" s="88"/>
      <c r="AC13" s="88"/>
    </row>
    <row r="14" spans="1:29" s="71" customFormat="1" ht="24.75" customHeight="1">
      <c r="A14" s="91"/>
      <c r="B14" s="89"/>
      <c r="C14" s="88"/>
      <c r="D14" s="91"/>
      <c r="E14" s="88"/>
      <c r="F14" s="88"/>
      <c r="G14" s="88"/>
      <c r="H14" s="88"/>
      <c r="I14" s="88"/>
      <c r="J14" s="88"/>
      <c r="K14" s="88"/>
      <c r="L14" s="88"/>
      <c r="M14" s="91"/>
      <c r="N14" s="88"/>
      <c r="O14" s="88"/>
      <c r="P14" s="88"/>
      <c r="Q14" s="88"/>
      <c r="R14" s="88"/>
      <c r="S14" s="88"/>
      <c r="T14" s="88"/>
      <c r="U14" s="88"/>
      <c r="V14" s="91"/>
      <c r="W14" s="88"/>
      <c r="X14" s="88"/>
      <c r="Y14" s="88"/>
      <c r="Z14" s="88"/>
      <c r="AA14" s="88"/>
      <c r="AB14" s="88"/>
      <c r="AC14" s="88"/>
    </row>
    <row r="15" spans="1:29" s="71" customFormat="1" ht="24.75" customHeight="1">
      <c r="A15" s="91"/>
      <c r="B15" s="92"/>
      <c r="C15" s="91"/>
      <c r="D15" s="91"/>
      <c r="E15" s="88"/>
      <c r="F15" s="88"/>
      <c r="G15" s="88"/>
      <c r="H15" s="88"/>
      <c r="I15" s="88"/>
      <c r="J15" s="88"/>
      <c r="K15" s="88"/>
      <c r="L15" s="91"/>
      <c r="M15" s="91"/>
      <c r="N15" s="88"/>
      <c r="O15" s="88"/>
      <c r="P15" s="88"/>
      <c r="Q15" s="88"/>
      <c r="R15" s="88"/>
      <c r="S15" s="88"/>
      <c r="T15" s="88"/>
      <c r="U15" s="91"/>
      <c r="V15" s="91"/>
      <c r="W15" s="88"/>
      <c r="X15" s="88"/>
      <c r="Y15" s="88"/>
      <c r="Z15" s="88"/>
      <c r="AA15" s="88"/>
      <c r="AB15" s="88"/>
      <c r="AC15" s="88"/>
    </row>
    <row r="16" spans="1:29" s="71" customFormat="1" ht="24.75" customHeight="1">
      <c r="A16" s="91"/>
      <c r="B16" s="92"/>
      <c r="C16" s="91"/>
      <c r="D16" s="91"/>
      <c r="E16" s="91"/>
      <c r="F16" s="88"/>
      <c r="G16" s="88"/>
      <c r="H16" s="88"/>
      <c r="I16" s="88"/>
      <c r="J16" s="88"/>
      <c r="K16" s="88"/>
      <c r="L16" s="91"/>
      <c r="M16" s="91"/>
      <c r="N16" s="91"/>
      <c r="O16" s="88"/>
      <c r="P16" s="88"/>
      <c r="Q16" s="88"/>
      <c r="R16" s="88"/>
      <c r="S16" s="88"/>
      <c r="T16" s="88"/>
      <c r="U16" s="91"/>
      <c r="V16" s="91"/>
      <c r="W16" s="91"/>
      <c r="X16" s="88"/>
      <c r="Y16" s="88"/>
      <c r="Z16" s="88"/>
      <c r="AA16" s="88"/>
      <c r="AB16" s="88"/>
      <c r="AC16" s="88"/>
    </row>
    <row r="17" spans="6:11" ht="12.75" customHeight="1">
      <c r="F17" s="93"/>
      <c r="G17" s="93"/>
      <c r="H17" s="93"/>
      <c r="I17" s="93"/>
      <c r="J17" s="93"/>
      <c r="K17" s="93"/>
    </row>
    <row r="18" spans="7:11" ht="12.75" customHeight="1">
      <c r="G18" s="93"/>
      <c r="H18" s="93"/>
      <c r="K18" s="93"/>
    </row>
    <row r="19" spans="8:11" ht="12.75" customHeight="1">
      <c r="H19" s="93"/>
      <c r="K19" s="93"/>
    </row>
    <row r="20" spans="8:11" ht="12.75" customHeight="1">
      <c r="H20" s="93"/>
      <c r="K20" s="93"/>
    </row>
    <row r="21" spans="9:11" ht="12.75" customHeight="1">
      <c r="I21" s="93"/>
      <c r="K21" s="93"/>
    </row>
    <row r="22" spans="9:10" ht="12.75" customHeight="1">
      <c r="I22" s="93"/>
      <c r="J22" s="9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31"/>
  <sheetViews>
    <sheetView showGridLines="0" workbookViewId="0" topLeftCell="A1">
      <selection activeCell="K20" sqref="K20"/>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40</v>
      </c>
      <c r="B1" s="3"/>
      <c r="C1" s="3"/>
      <c r="D1" s="3"/>
    </row>
    <row r="2" spans="1:5" ht="33.75" customHeight="1">
      <c r="A2" s="4" t="s">
        <v>41</v>
      </c>
      <c r="B2" s="4"/>
      <c r="C2" s="4"/>
      <c r="D2" s="4"/>
      <c r="E2" s="4"/>
    </row>
    <row r="3" spans="1:5" ht="14.25" customHeight="1">
      <c r="A3" s="5"/>
      <c r="B3" s="5"/>
      <c r="C3" s="5"/>
      <c r="D3" s="5"/>
      <c r="E3" s="5"/>
    </row>
    <row r="4" spans="1:4" ht="21.75" customHeight="1">
      <c r="A4" s="6"/>
      <c r="B4" s="7"/>
      <c r="C4" s="8"/>
      <c r="D4" s="8"/>
    </row>
    <row r="5" spans="1:5" ht="21.75" customHeight="1">
      <c r="A5" s="9" t="s">
        <v>408</v>
      </c>
      <c r="B5" s="10"/>
      <c r="C5" s="10"/>
      <c r="D5" s="52" t="s">
        <v>409</v>
      </c>
      <c r="E5" s="11"/>
    </row>
    <row r="6" spans="1:5" ht="21.75" customHeight="1">
      <c r="A6" s="12" t="s">
        <v>410</v>
      </c>
      <c r="B6" s="13"/>
      <c r="C6" s="13"/>
      <c r="D6" s="14" t="s">
        <v>411</v>
      </c>
      <c r="E6" s="15"/>
    </row>
    <row r="7" spans="1:5" ht="21.75" customHeight="1">
      <c r="A7" s="16" t="s">
        <v>412</v>
      </c>
      <c r="B7" s="17"/>
      <c r="C7" s="18"/>
      <c r="D7" s="19" t="s">
        <v>413</v>
      </c>
      <c r="E7" s="20" t="s">
        <v>414</v>
      </c>
    </row>
    <row r="8" spans="1:5" ht="21.75" customHeight="1">
      <c r="A8" s="21"/>
      <c r="B8" s="22"/>
      <c r="C8" s="23"/>
      <c r="D8" s="19" t="s">
        <v>415</v>
      </c>
      <c r="E8" s="20" t="s">
        <v>414</v>
      </c>
    </row>
    <row r="9" spans="1:5" ht="21.75" customHeight="1">
      <c r="A9" s="25"/>
      <c r="B9" s="26"/>
      <c r="C9" s="23"/>
      <c r="D9" s="27" t="s">
        <v>416</v>
      </c>
      <c r="E9" s="28"/>
    </row>
    <row r="10" spans="1:5" ht="21.75" customHeight="1">
      <c r="A10" s="29" t="s">
        <v>417</v>
      </c>
      <c r="B10" s="30" t="s">
        <v>418</v>
      </c>
      <c r="C10" s="30"/>
      <c r="D10" s="30"/>
      <c r="E10" s="30"/>
    </row>
    <row r="11" spans="1:5" ht="87" customHeight="1">
      <c r="A11" s="31"/>
      <c r="B11" s="32" t="s">
        <v>419</v>
      </c>
      <c r="C11" s="33"/>
      <c r="D11" s="33"/>
      <c r="E11" s="34"/>
    </row>
    <row r="12" spans="1:5" ht="14.25">
      <c r="A12" s="30" t="s">
        <v>420</v>
      </c>
      <c r="B12" s="35" t="s">
        <v>421</v>
      </c>
      <c r="C12" s="30" t="s">
        <v>422</v>
      </c>
      <c r="D12" s="36" t="s">
        <v>423</v>
      </c>
      <c r="E12" s="30" t="s">
        <v>424</v>
      </c>
    </row>
    <row r="13" spans="1:5" ht="21.75" customHeight="1">
      <c r="A13" s="30"/>
      <c r="B13" s="66" t="s">
        <v>425</v>
      </c>
      <c r="C13" s="66" t="s">
        <v>426</v>
      </c>
      <c r="D13" s="37" t="s">
        <v>427</v>
      </c>
      <c r="E13" s="38" t="s">
        <v>428</v>
      </c>
    </row>
    <row r="14" spans="1:5" ht="21.75" customHeight="1">
      <c r="A14" s="30"/>
      <c r="B14" s="67"/>
      <c r="C14" s="67"/>
      <c r="D14" s="37" t="s">
        <v>429</v>
      </c>
      <c r="E14" s="39" t="s">
        <v>430</v>
      </c>
    </row>
    <row r="15" spans="1:5" ht="21.75" customHeight="1">
      <c r="A15" s="30"/>
      <c r="B15" s="67"/>
      <c r="C15" s="68"/>
      <c r="D15" s="37" t="s">
        <v>431</v>
      </c>
      <c r="E15" s="39"/>
    </row>
    <row r="16" spans="1:5" ht="21.75" customHeight="1">
      <c r="A16" s="30"/>
      <c r="B16" s="67"/>
      <c r="C16" s="30" t="s">
        <v>432</v>
      </c>
      <c r="D16" s="40" t="s">
        <v>433</v>
      </c>
      <c r="E16" s="40" t="s">
        <v>434</v>
      </c>
    </row>
    <row r="17" spans="1:5" ht="21.75" customHeight="1">
      <c r="A17" s="30"/>
      <c r="B17" s="67"/>
      <c r="C17" s="30"/>
      <c r="D17" s="42" t="s">
        <v>435</v>
      </c>
      <c r="E17" s="40" t="s">
        <v>434</v>
      </c>
    </row>
    <row r="18" spans="1:5" ht="21.75" customHeight="1">
      <c r="A18" s="30"/>
      <c r="B18" s="67"/>
      <c r="C18" s="30"/>
      <c r="D18" s="42" t="s">
        <v>431</v>
      </c>
      <c r="E18" s="40" t="s">
        <v>436</v>
      </c>
    </row>
    <row r="19" spans="1:5" ht="21.75" customHeight="1">
      <c r="A19" s="30"/>
      <c r="B19" s="67"/>
      <c r="C19" s="66" t="s">
        <v>437</v>
      </c>
      <c r="D19" s="36" t="s">
        <v>438</v>
      </c>
      <c r="E19" s="36" t="s">
        <v>439</v>
      </c>
    </row>
    <row r="20" spans="1:5" ht="21.75" customHeight="1">
      <c r="A20" s="30"/>
      <c r="B20" s="67"/>
      <c r="C20" s="68"/>
      <c r="D20" s="69" t="s">
        <v>440</v>
      </c>
      <c r="E20" s="69"/>
    </row>
    <row r="21" spans="1:5" ht="21.75" customHeight="1">
      <c r="A21" s="30"/>
      <c r="B21" s="67"/>
      <c r="C21" s="66" t="s">
        <v>441</v>
      </c>
      <c r="D21" s="42" t="s">
        <v>442</v>
      </c>
      <c r="E21" s="42" t="s">
        <v>443</v>
      </c>
    </row>
    <row r="22" spans="1:5" ht="21.75" customHeight="1">
      <c r="A22" s="30"/>
      <c r="B22" s="68"/>
      <c r="C22" s="68"/>
      <c r="D22" s="42" t="s">
        <v>444</v>
      </c>
      <c r="E22" s="42"/>
    </row>
    <row r="23" spans="1:5" ht="29.25" customHeight="1">
      <c r="A23" s="30"/>
      <c r="B23" s="29"/>
      <c r="C23" s="30" t="s">
        <v>445</v>
      </c>
      <c r="D23" s="42" t="s">
        <v>446</v>
      </c>
      <c r="E23" s="42"/>
    </row>
    <row r="24" spans="1:5" ht="30" customHeight="1">
      <c r="A24" s="30"/>
      <c r="B24" s="29"/>
      <c r="C24" s="30" t="s">
        <v>447</v>
      </c>
      <c r="D24" s="42" t="s">
        <v>448</v>
      </c>
      <c r="E24" s="42" t="s">
        <v>449</v>
      </c>
    </row>
    <row r="25" spans="1:5" ht="30" customHeight="1">
      <c r="A25" s="30"/>
      <c r="B25" s="29"/>
      <c r="C25" s="30"/>
      <c r="D25" s="40" t="s">
        <v>450</v>
      </c>
      <c r="E25" s="42" t="s">
        <v>451</v>
      </c>
    </row>
    <row r="26" spans="1:5" ht="21.75" customHeight="1">
      <c r="A26" s="30"/>
      <c r="B26" s="29"/>
      <c r="C26" s="30"/>
      <c r="D26" s="40" t="s">
        <v>431</v>
      </c>
      <c r="E26" s="42"/>
    </row>
    <row r="27" spans="1:5" ht="35.25" customHeight="1">
      <c r="A27" s="30"/>
      <c r="B27" s="29"/>
      <c r="C27" s="30" t="s">
        <v>452</v>
      </c>
      <c r="D27" s="40" t="s">
        <v>446</v>
      </c>
      <c r="E27" s="44"/>
    </row>
    <row r="28" spans="1:5" ht="32.25" customHeight="1">
      <c r="A28" s="30"/>
      <c r="B28" s="29"/>
      <c r="C28" s="30" t="s">
        <v>453</v>
      </c>
      <c r="D28" s="45" t="s">
        <v>454</v>
      </c>
      <c r="E28" s="46" t="s">
        <v>455</v>
      </c>
    </row>
    <row r="29" spans="1:5" ht="21.75" customHeight="1">
      <c r="A29" s="30"/>
      <c r="B29" s="30" t="s">
        <v>456</v>
      </c>
      <c r="C29" s="30" t="s">
        <v>457</v>
      </c>
      <c r="D29" s="40" t="s">
        <v>458</v>
      </c>
      <c r="E29" s="44" t="s">
        <v>436</v>
      </c>
    </row>
    <row r="30" spans="1:5" ht="21.75" customHeight="1">
      <c r="A30" s="30"/>
      <c r="B30" s="30"/>
      <c r="C30" s="30"/>
      <c r="D30" s="40" t="s">
        <v>444</v>
      </c>
      <c r="E30" s="44"/>
    </row>
    <row r="31" spans="1:5" ht="27" customHeight="1">
      <c r="A31" s="47" t="s">
        <v>459</v>
      </c>
      <c r="B31" s="47"/>
      <c r="C31" s="47"/>
      <c r="D31" s="47"/>
      <c r="E31" s="47"/>
    </row>
  </sheetData>
  <sheetProtection/>
  <mergeCells count="21">
    <mergeCell ref="A2:E2"/>
    <mergeCell ref="A3:E3"/>
    <mergeCell ref="A5:C5"/>
    <mergeCell ref="D5:E5"/>
    <mergeCell ref="A6:C6"/>
    <mergeCell ref="D6:E6"/>
    <mergeCell ref="B10:E10"/>
    <mergeCell ref="B11:E11"/>
    <mergeCell ref="A31:E31"/>
    <mergeCell ref="A10:A11"/>
    <mergeCell ref="A12:A30"/>
    <mergeCell ref="B13:B22"/>
    <mergeCell ref="B23:B28"/>
    <mergeCell ref="B29:B30"/>
    <mergeCell ref="C13:C15"/>
    <mergeCell ref="C16:C18"/>
    <mergeCell ref="C19:C20"/>
    <mergeCell ref="C21:C22"/>
    <mergeCell ref="C24:C26"/>
    <mergeCell ref="C29:C30"/>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E31"/>
  <sheetViews>
    <sheetView showGridLines="0" workbookViewId="0" topLeftCell="A1">
      <selection activeCell="A7" sqref="A7:C9"/>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40</v>
      </c>
      <c r="B1" s="3"/>
      <c r="C1" s="3"/>
      <c r="D1" s="3"/>
    </row>
    <row r="2" spans="1:5" ht="33.75" customHeight="1">
      <c r="A2" s="4" t="s">
        <v>41</v>
      </c>
      <c r="B2" s="4"/>
      <c r="C2" s="4"/>
      <c r="D2" s="4"/>
      <c r="E2" s="4"/>
    </row>
    <row r="3" spans="1:5" ht="14.25" customHeight="1">
      <c r="A3" s="5"/>
      <c r="B3" s="5"/>
      <c r="C3" s="5"/>
      <c r="D3" s="5"/>
      <c r="E3" s="5"/>
    </row>
    <row r="4" spans="1:4" ht="21.75" customHeight="1">
      <c r="A4" s="6"/>
      <c r="B4" s="7"/>
      <c r="C4" s="8"/>
      <c r="D4" s="8"/>
    </row>
    <row r="5" spans="1:5" ht="21.75" customHeight="1">
      <c r="A5" s="9" t="s">
        <v>408</v>
      </c>
      <c r="B5" s="10"/>
      <c r="C5" s="10"/>
      <c r="D5" s="52" t="s">
        <v>460</v>
      </c>
      <c r="E5" s="11"/>
    </row>
    <row r="6" spans="1:5" ht="21.75" customHeight="1">
      <c r="A6" s="12" t="s">
        <v>410</v>
      </c>
      <c r="B6" s="13"/>
      <c r="C6" s="13"/>
      <c r="D6" s="14" t="s">
        <v>411</v>
      </c>
      <c r="E6" s="15"/>
    </row>
    <row r="7" spans="1:5" ht="21.75" customHeight="1">
      <c r="A7" s="16" t="s">
        <v>412</v>
      </c>
      <c r="B7" s="17"/>
      <c r="C7" s="18"/>
      <c r="D7" s="19" t="s">
        <v>413</v>
      </c>
      <c r="E7" s="20" t="s">
        <v>461</v>
      </c>
    </row>
    <row r="8" spans="1:5" ht="21.75" customHeight="1">
      <c r="A8" s="21"/>
      <c r="B8" s="22"/>
      <c r="C8" s="23"/>
      <c r="D8" s="19" t="s">
        <v>415</v>
      </c>
      <c r="E8" s="20" t="s">
        <v>461</v>
      </c>
    </row>
    <row r="9" spans="1:5" ht="21.75" customHeight="1">
      <c r="A9" s="25"/>
      <c r="B9" s="26"/>
      <c r="C9" s="23"/>
      <c r="D9" s="27" t="s">
        <v>416</v>
      </c>
      <c r="E9" s="28"/>
    </row>
    <row r="10" spans="1:5" ht="21.75" customHeight="1">
      <c r="A10" s="29" t="s">
        <v>417</v>
      </c>
      <c r="B10" s="30" t="s">
        <v>418</v>
      </c>
      <c r="C10" s="30"/>
      <c r="D10" s="30"/>
      <c r="E10" s="30"/>
    </row>
    <row r="11" spans="1:5" ht="87" customHeight="1">
      <c r="A11" s="31"/>
      <c r="B11" s="32" t="s">
        <v>462</v>
      </c>
      <c r="C11" s="33"/>
      <c r="D11" s="33"/>
      <c r="E11" s="34"/>
    </row>
    <row r="12" spans="1:5" ht="14.25">
      <c r="A12" s="30" t="s">
        <v>420</v>
      </c>
      <c r="B12" s="35" t="s">
        <v>421</v>
      </c>
      <c r="C12" s="30" t="s">
        <v>422</v>
      </c>
      <c r="D12" s="36" t="s">
        <v>423</v>
      </c>
      <c r="E12" s="30" t="s">
        <v>424</v>
      </c>
    </row>
    <row r="13" spans="1:5" ht="21.75" customHeight="1">
      <c r="A13" s="30"/>
      <c r="B13" s="66" t="s">
        <v>425</v>
      </c>
      <c r="C13" s="66" t="s">
        <v>426</v>
      </c>
      <c r="D13" s="37" t="s">
        <v>463</v>
      </c>
      <c r="E13" s="38" t="s">
        <v>464</v>
      </c>
    </row>
    <row r="14" spans="1:5" ht="21.75" customHeight="1">
      <c r="A14" s="30"/>
      <c r="B14" s="67"/>
      <c r="C14" s="67"/>
      <c r="D14" s="37" t="s">
        <v>465</v>
      </c>
      <c r="E14" s="39" t="s">
        <v>466</v>
      </c>
    </row>
    <row r="15" spans="1:5" ht="21.75" customHeight="1">
      <c r="A15" s="30"/>
      <c r="B15" s="67"/>
      <c r="C15" s="68"/>
      <c r="D15" s="37" t="s">
        <v>431</v>
      </c>
      <c r="E15" s="39"/>
    </row>
    <row r="16" spans="1:5" ht="21.75" customHeight="1">
      <c r="A16" s="30"/>
      <c r="B16" s="67"/>
      <c r="C16" s="30" t="s">
        <v>432</v>
      </c>
      <c r="D16" s="40" t="s">
        <v>467</v>
      </c>
      <c r="E16" s="40" t="s">
        <v>468</v>
      </c>
    </row>
    <row r="17" spans="1:5" ht="21.75" customHeight="1">
      <c r="A17" s="30"/>
      <c r="B17" s="67"/>
      <c r="C17" s="30"/>
      <c r="D17" s="42" t="s">
        <v>469</v>
      </c>
      <c r="E17" s="42" t="s">
        <v>470</v>
      </c>
    </row>
    <row r="18" spans="1:5" ht="21.75" customHeight="1">
      <c r="A18" s="30"/>
      <c r="B18" s="67"/>
      <c r="C18" s="30"/>
      <c r="D18" s="42" t="s">
        <v>431</v>
      </c>
      <c r="E18" s="40"/>
    </row>
    <row r="19" spans="1:5" ht="21.75" customHeight="1">
      <c r="A19" s="30"/>
      <c r="B19" s="67"/>
      <c r="C19" s="66" t="s">
        <v>437</v>
      </c>
      <c r="D19" s="36" t="s">
        <v>438</v>
      </c>
      <c r="E19" s="36" t="s">
        <v>439</v>
      </c>
    </row>
    <row r="20" spans="1:5" ht="21.75" customHeight="1">
      <c r="A20" s="30"/>
      <c r="B20" s="67"/>
      <c r="C20" s="68"/>
      <c r="D20" s="69" t="s">
        <v>440</v>
      </c>
      <c r="E20" s="69"/>
    </row>
    <row r="21" spans="1:5" ht="21.75" customHeight="1">
      <c r="A21" s="30"/>
      <c r="B21" s="67"/>
      <c r="C21" s="66" t="s">
        <v>441</v>
      </c>
      <c r="D21" s="42" t="s">
        <v>471</v>
      </c>
      <c r="E21" s="42" t="s">
        <v>472</v>
      </c>
    </row>
    <row r="22" spans="1:5" ht="21.75" customHeight="1">
      <c r="A22" s="30"/>
      <c r="B22" s="68"/>
      <c r="C22" s="68"/>
      <c r="D22" s="42" t="s">
        <v>444</v>
      </c>
      <c r="E22" s="42"/>
    </row>
    <row r="23" spans="1:5" ht="29.25" customHeight="1">
      <c r="A23" s="30"/>
      <c r="B23" s="29"/>
      <c r="C23" s="30" t="s">
        <v>445</v>
      </c>
      <c r="D23" s="42" t="s">
        <v>473</v>
      </c>
      <c r="E23" s="42" t="s">
        <v>474</v>
      </c>
    </row>
    <row r="24" spans="1:5" ht="30" customHeight="1">
      <c r="A24" s="30"/>
      <c r="B24" s="29"/>
      <c r="C24" s="30" t="s">
        <v>447</v>
      </c>
      <c r="D24" s="42" t="s">
        <v>475</v>
      </c>
      <c r="E24" s="42" t="s">
        <v>476</v>
      </c>
    </row>
    <row r="25" spans="1:5" ht="30" customHeight="1">
      <c r="A25" s="30"/>
      <c r="B25" s="29"/>
      <c r="C25" s="30"/>
      <c r="D25" s="40" t="s">
        <v>477</v>
      </c>
      <c r="E25" s="42"/>
    </row>
    <row r="26" spans="1:5" ht="21.75" customHeight="1">
      <c r="A26" s="30"/>
      <c r="B26" s="29"/>
      <c r="C26" s="30"/>
      <c r="D26" s="40" t="s">
        <v>431</v>
      </c>
      <c r="E26" s="42"/>
    </row>
    <row r="27" spans="1:5" ht="35.25" customHeight="1">
      <c r="A27" s="30"/>
      <c r="B27" s="29"/>
      <c r="C27" s="30" t="s">
        <v>452</v>
      </c>
      <c r="D27" s="40" t="s">
        <v>446</v>
      </c>
      <c r="E27" s="44"/>
    </row>
    <row r="28" spans="1:5" ht="32.25" customHeight="1">
      <c r="A28" s="30"/>
      <c r="B28" s="29"/>
      <c r="C28" s="30" t="s">
        <v>453</v>
      </c>
      <c r="D28" s="45" t="s">
        <v>478</v>
      </c>
      <c r="E28" s="46" t="s">
        <v>479</v>
      </c>
    </row>
    <row r="29" spans="1:5" ht="21.75" customHeight="1">
      <c r="A29" s="30"/>
      <c r="B29" s="30" t="s">
        <v>456</v>
      </c>
      <c r="C29" s="30" t="s">
        <v>457</v>
      </c>
      <c r="D29" s="40" t="s">
        <v>458</v>
      </c>
      <c r="E29" s="44" t="s">
        <v>436</v>
      </c>
    </row>
    <row r="30" spans="1:5" ht="21.75" customHeight="1">
      <c r="A30" s="30"/>
      <c r="B30" s="30"/>
      <c r="C30" s="30"/>
      <c r="D30" s="40" t="s">
        <v>444</v>
      </c>
      <c r="E30" s="44"/>
    </row>
    <row r="31" spans="1:5" ht="27" customHeight="1">
      <c r="A31" s="47" t="s">
        <v>459</v>
      </c>
      <c r="B31" s="47"/>
      <c r="C31" s="47"/>
      <c r="D31" s="47"/>
      <c r="E31" s="47"/>
    </row>
  </sheetData>
  <sheetProtection/>
  <mergeCells count="21">
    <mergeCell ref="A2:E2"/>
    <mergeCell ref="A3:E3"/>
    <mergeCell ref="A5:C5"/>
    <mergeCell ref="D5:E5"/>
    <mergeCell ref="A6:C6"/>
    <mergeCell ref="D6:E6"/>
    <mergeCell ref="B10:E10"/>
    <mergeCell ref="B11:E11"/>
    <mergeCell ref="A31:E31"/>
    <mergeCell ref="A10:A11"/>
    <mergeCell ref="A12:A30"/>
    <mergeCell ref="B13:B22"/>
    <mergeCell ref="B23:B28"/>
    <mergeCell ref="B29:B30"/>
    <mergeCell ref="C13:C15"/>
    <mergeCell ref="C16:C18"/>
    <mergeCell ref="C19:C20"/>
    <mergeCell ref="C21:C22"/>
    <mergeCell ref="C24:C26"/>
    <mergeCell ref="C29:C30"/>
    <mergeCell ref="A7:C9"/>
  </mergeCells>
  <printOptions horizontalCentered="1"/>
  <pageMargins left="0.47" right="0.47" top="0.39" bottom="0.39" header="0.35" footer="0.2"/>
  <pageSetup fitToHeight="1" fitToWidth="1" horizontalDpi="300" verticalDpi="300" orientation="portrait" paperSize="9" scale="77"/>
</worksheet>
</file>

<file path=xl/worksheets/sheet18.xml><?xml version="1.0" encoding="utf-8"?>
<worksheet xmlns="http://schemas.openxmlformats.org/spreadsheetml/2006/main" xmlns:r="http://schemas.openxmlformats.org/officeDocument/2006/relationships">
  <sheetPr>
    <pageSetUpPr fitToPage="1"/>
  </sheetPr>
  <dimension ref="A1:E31"/>
  <sheetViews>
    <sheetView showGridLines="0" workbookViewId="0" topLeftCell="A1">
      <selection activeCell="K13" sqref="K13"/>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40</v>
      </c>
      <c r="B1" s="3"/>
      <c r="C1" s="3"/>
      <c r="D1" s="3"/>
    </row>
    <row r="2" spans="1:5" ht="33.75" customHeight="1">
      <c r="A2" s="4" t="s">
        <v>41</v>
      </c>
      <c r="B2" s="4"/>
      <c r="C2" s="4"/>
      <c r="D2" s="4"/>
      <c r="E2" s="4"/>
    </row>
    <row r="3" spans="1:5" ht="14.25" customHeight="1">
      <c r="A3" s="5"/>
      <c r="B3" s="5"/>
      <c r="C3" s="5"/>
      <c r="D3" s="5"/>
      <c r="E3" s="5"/>
    </row>
    <row r="4" spans="1:4" ht="21.75" customHeight="1">
      <c r="A4" s="6"/>
      <c r="B4" s="7"/>
      <c r="C4" s="8"/>
      <c r="D4" s="8"/>
    </row>
    <row r="5" spans="1:5" ht="21.75" customHeight="1">
      <c r="A5" s="9" t="s">
        <v>408</v>
      </c>
      <c r="B5" s="10"/>
      <c r="C5" s="10"/>
      <c r="D5" s="52" t="s">
        <v>480</v>
      </c>
      <c r="E5" s="11"/>
    </row>
    <row r="6" spans="1:5" ht="21.75" customHeight="1">
      <c r="A6" s="12" t="s">
        <v>410</v>
      </c>
      <c r="B6" s="13"/>
      <c r="C6" s="13"/>
      <c r="D6" s="14" t="s">
        <v>411</v>
      </c>
      <c r="E6" s="15"/>
    </row>
    <row r="7" spans="1:5" ht="21.75" customHeight="1">
      <c r="A7" s="16" t="s">
        <v>412</v>
      </c>
      <c r="B7" s="17"/>
      <c r="C7" s="18"/>
      <c r="D7" s="19" t="s">
        <v>413</v>
      </c>
      <c r="E7" s="20" t="s">
        <v>481</v>
      </c>
    </row>
    <row r="8" spans="1:5" ht="21.75" customHeight="1">
      <c r="A8" s="21"/>
      <c r="B8" s="22"/>
      <c r="C8" s="23"/>
      <c r="D8" s="19" t="s">
        <v>415</v>
      </c>
      <c r="E8" s="20" t="s">
        <v>481</v>
      </c>
    </row>
    <row r="9" spans="1:5" ht="21.75" customHeight="1">
      <c r="A9" s="25"/>
      <c r="B9" s="26"/>
      <c r="C9" s="23"/>
      <c r="D9" s="27" t="s">
        <v>416</v>
      </c>
      <c r="E9" s="28"/>
    </row>
    <row r="10" spans="1:5" ht="21.75" customHeight="1">
      <c r="A10" s="29" t="s">
        <v>417</v>
      </c>
      <c r="B10" s="30" t="s">
        <v>418</v>
      </c>
      <c r="C10" s="30"/>
      <c r="D10" s="30"/>
      <c r="E10" s="30"/>
    </row>
    <row r="11" spans="1:5" ht="87" customHeight="1">
      <c r="A11" s="31"/>
      <c r="B11" s="32" t="s">
        <v>482</v>
      </c>
      <c r="C11" s="33"/>
      <c r="D11" s="33"/>
      <c r="E11" s="34"/>
    </row>
    <row r="12" spans="1:5" ht="14.25">
      <c r="A12" s="30" t="s">
        <v>420</v>
      </c>
      <c r="B12" s="35" t="s">
        <v>421</v>
      </c>
      <c r="C12" s="30" t="s">
        <v>422</v>
      </c>
      <c r="D12" s="36" t="s">
        <v>423</v>
      </c>
      <c r="E12" s="30" t="s">
        <v>424</v>
      </c>
    </row>
    <row r="13" spans="1:5" ht="21.75" customHeight="1">
      <c r="A13" s="30"/>
      <c r="B13" s="66" t="s">
        <v>425</v>
      </c>
      <c r="C13" s="66" t="s">
        <v>426</v>
      </c>
      <c r="D13" s="37" t="s">
        <v>483</v>
      </c>
      <c r="E13" s="38" t="s">
        <v>484</v>
      </c>
    </row>
    <row r="14" spans="1:5" ht="21.75" customHeight="1">
      <c r="A14" s="30"/>
      <c r="B14" s="67"/>
      <c r="C14" s="67"/>
      <c r="D14" s="37" t="s">
        <v>485</v>
      </c>
      <c r="E14" s="39" t="s">
        <v>486</v>
      </c>
    </row>
    <row r="15" spans="1:5" ht="21.75" customHeight="1">
      <c r="A15" s="30"/>
      <c r="B15" s="67"/>
      <c r="C15" s="68"/>
      <c r="D15" s="37" t="s">
        <v>431</v>
      </c>
      <c r="E15" s="39"/>
    </row>
    <row r="16" spans="1:5" ht="21.75" customHeight="1">
      <c r="A16" s="30"/>
      <c r="B16" s="67"/>
      <c r="C16" s="30" t="s">
        <v>432</v>
      </c>
      <c r="D16" s="40" t="s">
        <v>487</v>
      </c>
      <c r="E16" s="40" t="s">
        <v>488</v>
      </c>
    </row>
    <row r="17" spans="1:5" ht="21.75" customHeight="1">
      <c r="A17" s="30"/>
      <c r="B17" s="67"/>
      <c r="C17" s="30"/>
      <c r="D17" s="42" t="s">
        <v>489</v>
      </c>
      <c r="E17" s="42" t="s">
        <v>490</v>
      </c>
    </row>
    <row r="18" spans="1:5" ht="21.75" customHeight="1">
      <c r="A18" s="30"/>
      <c r="B18" s="67"/>
      <c r="C18" s="30"/>
      <c r="D18" s="42" t="s">
        <v>491</v>
      </c>
      <c r="E18" s="40" t="s">
        <v>436</v>
      </c>
    </row>
    <row r="19" spans="1:5" ht="21.75" customHeight="1">
      <c r="A19" s="30"/>
      <c r="B19" s="67"/>
      <c r="C19" s="66" t="s">
        <v>437</v>
      </c>
      <c r="D19" s="36" t="s">
        <v>438</v>
      </c>
      <c r="E19" s="36" t="s">
        <v>439</v>
      </c>
    </row>
    <row r="20" spans="1:5" ht="21.75" customHeight="1">
      <c r="A20" s="30"/>
      <c r="B20" s="67"/>
      <c r="C20" s="68"/>
      <c r="D20" s="69" t="s">
        <v>440</v>
      </c>
      <c r="E20" s="69"/>
    </row>
    <row r="21" spans="1:5" ht="21.75" customHeight="1">
      <c r="A21" s="30"/>
      <c r="B21" s="67"/>
      <c r="C21" s="66" t="s">
        <v>441</v>
      </c>
      <c r="D21" s="42" t="s">
        <v>492</v>
      </c>
      <c r="E21" s="42" t="s">
        <v>493</v>
      </c>
    </row>
    <row r="22" spans="1:5" ht="21.75" customHeight="1">
      <c r="A22" s="30"/>
      <c r="B22" s="68"/>
      <c r="C22" s="68"/>
      <c r="D22" s="42" t="s">
        <v>444</v>
      </c>
      <c r="E22" s="42"/>
    </row>
    <row r="23" spans="1:5" ht="29.25" customHeight="1">
      <c r="A23" s="30"/>
      <c r="B23" s="29"/>
      <c r="C23" s="30" t="s">
        <v>445</v>
      </c>
      <c r="D23" s="42" t="s">
        <v>494</v>
      </c>
      <c r="E23" s="42" t="s">
        <v>495</v>
      </c>
    </row>
    <row r="24" spans="1:5" ht="30" customHeight="1">
      <c r="A24" s="30"/>
      <c r="B24" s="29"/>
      <c r="C24" s="30" t="s">
        <v>447</v>
      </c>
      <c r="D24" s="42" t="s">
        <v>496</v>
      </c>
      <c r="E24" s="42" t="s">
        <v>476</v>
      </c>
    </row>
    <row r="25" spans="1:5" ht="30" customHeight="1">
      <c r="A25" s="30"/>
      <c r="B25" s="29"/>
      <c r="C25" s="30"/>
      <c r="D25" s="40" t="s">
        <v>497</v>
      </c>
      <c r="E25" s="42" t="s">
        <v>476</v>
      </c>
    </row>
    <row r="26" spans="1:5" ht="21.75" customHeight="1">
      <c r="A26" s="30"/>
      <c r="B26" s="29"/>
      <c r="C26" s="30"/>
      <c r="D26" s="40" t="s">
        <v>431</v>
      </c>
      <c r="E26" s="42"/>
    </row>
    <row r="27" spans="1:5" ht="27" customHeight="1">
      <c r="A27" s="30"/>
      <c r="B27" s="29"/>
      <c r="C27" s="30" t="s">
        <v>452</v>
      </c>
      <c r="D27" s="40" t="s">
        <v>498</v>
      </c>
      <c r="E27" s="44" t="s">
        <v>499</v>
      </c>
    </row>
    <row r="28" spans="1:5" ht="32.25" customHeight="1">
      <c r="A28" s="30"/>
      <c r="B28" s="29"/>
      <c r="C28" s="30" t="s">
        <v>453</v>
      </c>
      <c r="D28" s="45" t="s">
        <v>500</v>
      </c>
      <c r="E28" s="46" t="s">
        <v>501</v>
      </c>
    </row>
    <row r="29" spans="1:5" ht="21.75" customHeight="1">
      <c r="A29" s="30"/>
      <c r="B29" s="30" t="s">
        <v>456</v>
      </c>
      <c r="C29" s="30" t="s">
        <v>457</v>
      </c>
      <c r="D29" s="40" t="s">
        <v>458</v>
      </c>
      <c r="E29" s="44" t="s">
        <v>436</v>
      </c>
    </row>
    <row r="30" spans="1:5" ht="21.75" customHeight="1">
      <c r="A30" s="30"/>
      <c r="B30" s="30"/>
      <c r="C30" s="30"/>
      <c r="D30" s="40" t="s">
        <v>444</v>
      </c>
      <c r="E30" s="44"/>
    </row>
    <row r="31" spans="1:5" ht="27" customHeight="1">
      <c r="A31" s="47" t="s">
        <v>459</v>
      </c>
      <c r="B31" s="47"/>
      <c r="C31" s="47"/>
      <c r="D31" s="47"/>
      <c r="E31" s="47"/>
    </row>
  </sheetData>
  <sheetProtection/>
  <mergeCells count="21">
    <mergeCell ref="A2:E2"/>
    <mergeCell ref="A3:E3"/>
    <mergeCell ref="A5:C5"/>
    <mergeCell ref="D5:E5"/>
    <mergeCell ref="A6:C6"/>
    <mergeCell ref="D6:E6"/>
    <mergeCell ref="B10:E10"/>
    <mergeCell ref="B11:E11"/>
    <mergeCell ref="A31:E31"/>
    <mergeCell ref="A10:A11"/>
    <mergeCell ref="A12:A30"/>
    <mergeCell ref="B13:B22"/>
    <mergeCell ref="B23:B28"/>
    <mergeCell ref="B29:B30"/>
    <mergeCell ref="C13:C15"/>
    <mergeCell ref="C16:C18"/>
    <mergeCell ref="C19:C20"/>
    <mergeCell ref="C21:C22"/>
    <mergeCell ref="C24:C26"/>
    <mergeCell ref="C29:C30"/>
    <mergeCell ref="A7:C9"/>
  </mergeCells>
  <printOptions horizontalCentered="1"/>
  <pageMargins left="0.47" right="0.47" top="0.39" bottom="0.39" header="0.35" footer="0.2"/>
  <pageSetup fitToHeight="1" fitToWidth="1" horizontalDpi="300" verticalDpi="300" orientation="portrait" paperSize="9" scale="77"/>
</worksheet>
</file>

<file path=xl/worksheets/sheet19.xml><?xml version="1.0" encoding="utf-8"?>
<worksheet xmlns="http://schemas.openxmlformats.org/spreadsheetml/2006/main" xmlns:r="http://schemas.openxmlformats.org/officeDocument/2006/relationships">
  <sheetPr>
    <pageSetUpPr fitToPage="1"/>
  </sheetPr>
  <dimension ref="A1:H44"/>
  <sheetViews>
    <sheetView showGridLines="0" workbookViewId="0" topLeftCell="A1">
      <selection activeCell="J7" sqref="J7"/>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8" customFormat="1" ht="16.5" customHeight="1">
      <c r="A1" s="2" t="s">
        <v>42</v>
      </c>
      <c r="B1" s="50"/>
      <c r="C1" s="50"/>
      <c r="D1" s="50"/>
    </row>
    <row r="2" spans="1:8" ht="23.25" customHeight="1">
      <c r="A2" s="4" t="s">
        <v>43</v>
      </c>
      <c r="B2" s="4"/>
      <c r="C2" s="4"/>
      <c r="D2" s="4"/>
      <c r="E2" s="4"/>
      <c r="F2" s="4"/>
      <c r="G2" s="4"/>
      <c r="H2" s="4"/>
    </row>
    <row r="3" spans="1:8" ht="18" customHeight="1">
      <c r="A3" s="5"/>
      <c r="B3" s="5"/>
      <c r="C3" s="5"/>
      <c r="D3" s="5"/>
      <c r="E3" s="5"/>
      <c r="F3" s="5"/>
      <c r="G3" s="5"/>
      <c r="H3" s="5"/>
    </row>
    <row r="4" spans="1:4" s="48" customFormat="1" ht="17.25" customHeight="1">
      <c r="A4" s="51"/>
      <c r="B4" s="51"/>
      <c r="C4" s="51"/>
      <c r="D4" s="51"/>
    </row>
    <row r="5" spans="1:8" ht="21.75" customHeight="1">
      <c r="A5" s="30" t="s">
        <v>502</v>
      </c>
      <c r="B5" s="30"/>
      <c r="C5" s="30"/>
      <c r="D5" s="30" t="s">
        <v>154</v>
      </c>
      <c r="E5" s="30"/>
      <c r="F5" s="30"/>
      <c r="G5" s="30"/>
      <c r="H5" s="30"/>
    </row>
    <row r="6" spans="1:8" ht="21.75" customHeight="1">
      <c r="A6" s="30" t="s">
        <v>503</v>
      </c>
      <c r="B6" s="30" t="s">
        <v>504</v>
      </c>
      <c r="C6" s="30"/>
      <c r="D6" s="29" t="s">
        <v>505</v>
      </c>
      <c r="E6" s="29"/>
      <c r="F6" s="29" t="s">
        <v>506</v>
      </c>
      <c r="G6" s="29"/>
      <c r="H6" s="29"/>
    </row>
    <row r="7" spans="1:8" ht="21.75" customHeight="1">
      <c r="A7" s="30"/>
      <c r="B7" s="30"/>
      <c r="C7" s="30"/>
      <c r="D7" s="29"/>
      <c r="E7" s="29"/>
      <c r="F7" s="29" t="s">
        <v>507</v>
      </c>
      <c r="G7" s="29" t="s">
        <v>508</v>
      </c>
      <c r="H7" s="29" t="s">
        <v>509</v>
      </c>
    </row>
    <row r="8" spans="1:8" ht="21.75" customHeight="1">
      <c r="A8" s="30"/>
      <c r="B8" s="52" t="s">
        <v>510</v>
      </c>
      <c r="C8" s="52"/>
      <c r="D8" s="52" t="s">
        <v>511</v>
      </c>
      <c r="E8" s="52"/>
      <c r="F8" s="53">
        <v>16025</v>
      </c>
      <c r="G8" s="53">
        <v>16025</v>
      </c>
      <c r="H8" s="43"/>
    </row>
    <row r="9" spans="1:8" ht="21.75" customHeight="1">
      <c r="A9" s="30"/>
      <c r="B9" s="52" t="s">
        <v>512</v>
      </c>
      <c r="C9" s="52"/>
      <c r="D9" s="52" t="s">
        <v>513</v>
      </c>
      <c r="E9" s="52"/>
      <c r="F9" s="53">
        <v>68957</v>
      </c>
      <c r="G9" s="53">
        <v>68957</v>
      </c>
      <c r="H9" s="43"/>
    </row>
    <row r="10" spans="1:8" ht="21.75" customHeight="1">
      <c r="A10" s="30"/>
      <c r="B10" s="52" t="s">
        <v>514</v>
      </c>
      <c r="C10" s="52"/>
      <c r="D10" s="52" t="s">
        <v>515</v>
      </c>
      <c r="E10" s="52"/>
      <c r="F10" s="53">
        <v>11125</v>
      </c>
      <c r="G10" s="53">
        <v>11125</v>
      </c>
      <c r="H10" s="43"/>
    </row>
    <row r="11" spans="1:8" ht="21.75" customHeight="1">
      <c r="A11" s="30"/>
      <c r="B11" s="52" t="s">
        <v>516</v>
      </c>
      <c r="C11" s="52"/>
      <c r="D11" s="52" t="s">
        <v>517</v>
      </c>
      <c r="E11" s="52"/>
      <c r="F11" s="53">
        <v>6948</v>
      </c>
      <c r="G11" s="53">
        <v>6948</v>
      </c>
      <c r="H11" s="43"/>
    </row>
    <row r="12" spans="1:8" ht="21.75" customHeight="1">
      <c r="A12" s="30"/>
      <c r="B12" s="30" t="s">
        <v>518</v>
      </c>
      <c r="C12" s="30"/>
      <c r="D12" s="30"/>
      <c r="E12" s="29"/>
      <c r="F12" s="43">
        <f>SUM(F8:F11)</f>
        <v>103055</v>
      </c>
      <c r="G12" s="43">
        <f>SUM(G8:G11)</f>
        <v>103055</v>
      </c>
      <c r="H12" s="43"/>
    </row>
    <row r="13" spans="1:8" ht="73.5" customHeight="1">
      <c r="A13" s="29" t="s">
        <v>519</v>
      </c>
      <c r="B13" s="54" t="s">
        <v>520</v>
      </c>
      <c r="C13" s="55"/>
      <c r="D13" s="55"/>
      <c r="E13" s="55"/>
      <c r="F13" s="55"/>
      <c r="G13" s="55"/>
      <c r="H13" s="55"/>
    </row>
    <row r="14" spans="1:8" ht="21.75" customHeight="1">
      <c r="A14" s="30" t="s">
        <v>521</v>
      </c>
      <c r="B14" s="29" t="s">
        <v>522</v>
      </c>
      <c r="C14" s="29" t="s">
        <v>422</v>
      </c>
      <c r="D14" s="29"/>
      <c r="E14" s="29" t="s">
        <v>423</v>
      </c>
      <c r="F14" s="29"/>
      <c r="G14" s="29" t="s">
        <v>424</v>
      </c>
      <c r="H14" s="29"/>
    </row>
    <row r="15" spans="1:8" ht="21.75" customHeight="1">
      <c r="A15" s="29"/>
      <c r="B15" s="29" t="s">
        <v>523</v>
      </c>
      <c r="C15" s="29" t="s">
        <v>426</v>
      </c>
      <c r="D15" s="29"/>
      <c r="E15" s="56" t="s">
        <v>524</v>
      </c>
      <c r="F15" s="57"/>
      <c r="G15" s="57" t="s">
        <v>525</v>
      </c>
      <c r="H15" s="57"/>
    </row>
    <row r="16" spans="1:8" ht="21.75" customHeight="1">
      <c r="A16" s="29"/>
      <c r="B16" s="29"/>
      <c r="C16" s="29"/>
      <c r="D16" s="29"/>
      <c r="E16" s="56" t="s">
        <v>526</v>
      </c>
      <c r="F16" s="57"/>
      <c r="G16" s="57" t="s">
        <v>525</v>
      </c>
      <c r="H16" s="57"/>
    </row>
    <row r="17" spans="1:8" ht="21.75" customHeight="1">
      <c r="A17" s="29"/>
      <c r="B17" s="29"/>
      <c r="C17" s="29"/>
      <c r="D17" s="29"/>
      <c r="E17" s="56" t="s">
        <v>527</v>
      </c>
      <c r="F17" s="57"/>
      <c r="G17" s="19" t="s">
        <v>528</v>
      </c>
      <c r="H17" s="58"/>
    </row>
    <row r="18" spans="1:8" ht="21.75" customHeight="1">
      <c r="A18" s="29"/>
      <c r="B18" s="29"/>
      <c r="C18" s="30" t="s">
        <v>432</v>
      </c>
      <c r="D18" s="30"/>
      <c r="E18" s="56" t="s">
        <v>529</v>
      </c>
      <c r="F18" s="57"/>
      <c r="G18" s="57" t="s">
        <v>530</v>
      </c>
      <c r="H18" s="57"/>
    </row>
    <row r="19" spans="1:8" ht="21.75" customHeight="1">
      <c r="A19" s="29"/>
      <c r="B19" s="29"/>
      <c r="C19" s="30"/>
      <c r="D19" s="30"/>
      <c r="E19" s="56" t="s">
        <v>531</v>
      </c>
      <c r="F19" s="57"/>
      <c r="G19" s="59" t="s">
        <v>532</v>
      </c>
      <c r="H19" s="59"/>
    </row>
    <row r="20" spans="1:8" ht="21.75" customHeight="1">
      <c r="A20" s="29"/>
      <c r="B20" s="29"/>
      <c r="C20" s="30"/>
      <c r="D20" s="30"/>
      <c r="E20" s="19" t="s">
        <v>533</v>
      </c>
      <c r="F20" s="60"/>
      <c r="G20" s="58"/>
      <c r="H20" s="58"/>
    </row>
    <row r="21" spans="1:8" ht="21.75" customHeight="1">
      <c r="A21" s="29"/>
      <c r="B21" s="29"/>
      <c r="C21" s="30" t="s">
        <v>437</v>
      </c>
      <c r="D21" s="30"/>
      <c r="E21" s="19" t="s">
        <v>534</v>
      </c>
      <c r="F21" s="60"/>
      <c r="G21" s="19" t="s">
        <v>439</v>
      </c>
      <c r="H21" s="58"/>
    </row>
    <row r="22" spans="1:8" ht="21.75" customHeight="1">
      <c r="A22" s="29"/>
      <c r="B22" s="29"/>
      <c r="C22" s="30"/>
      <c r="D22" s="30"/>
      <c r="E22" s="19" t="s">
        <v>535</v>
      </c>
      <c r="F22" s="58"/>
      <c r="G22" s="61"/>
      <c r="H22" s="61"/>
    </row>
    <row r="23" spans="1:8" ht="21.75" customHeight="1">
      <c r="A23" s="29"/>
      <c r="B23" s="29"/>
      <c r="C23" s="30"/>
      <c r="D23" s="30"/>
      <c r="E23" s="19" t="s">
        <v>533</v>
      </c>
      <c r="F23" s="58"/>
      <c r="G23" s="58"/>
      <c r="H23" s="58"/>
    </row>
    <row r="24" spans="1:8" ht="32.25" customHeight="1">
      <c r="A24" s="29"/>
      <c r="B24" s="29"/>
      <c r="C24" s="30" t="s">
        <v>441</v>
      </c>
      <c r="D24" s="30"/>
      <c r="E24" s="62" t="s">
        <v>536</v>
      </c>
      <c r="F24" s="63"/>
      <c r="G24" s="64" t="s">
        <v>537</v>
      </c>
      <c r="H24" s="65"/>
    </row>
    <row r="25" spans="1:8" ht="21.75" customHeight="1">
      <c r="A25" s="29"/>
      <c r="B25" s="29"/>
      <c r="C25" s="30"/>
      <c r="D25" s="30"/>
      <c r="E25" s="62" t="s">
        <v>535</v>
      </c>
      <c r="F25" s="63"/>
      <c r="G25" s="64"/>
      <c r="H25" s="65"/>
    </row>
    <row r="26" spans="1:8" ht="21.75" customHeight="1">
      <c r="A26" s="29"/>
      <c r="B26" s="29"/>
      <c r="C26" s="30"/>
      <c r="D26" s="30"/>
      <c r="E26" s="19" t="s">
        <v>533</v>
      </c>
      <c r="F26" s="58"/>
      <c r="G26" s="58"/>
      <c r="H26" s="58"/>
    </row>
    <row r="27" spans="1:8" ht="21.75" customHeight="1">
      <c r="A27" s="29"/>
      <c r="B27" s="29"/>
      <c r="C27" s="30" t="s">
        <v>538</v>
      </c>
      <c r="D27" s="30"/>
      <c r="E27" s="58"/>
      <c r="F27" s="58"/>
      <c r="G27" s="58"/>
      <c r="H27" s="58"/>
    </row>
    <row r="28" spans="1:8" ht="36" customHeight="1">
      <c r="A28" s="29"/>
      <c r="B28" s="29" t="s">
        <v>539</v>
      </c>
      <c r="C28" s="30" t="s">
        <v>540</v>
      </c>
      <c r="D28" s="30"/>
      <c r="E28" s="56" t="s">
        <v>541</v>
      </c>
      <c r="F28" s="57"/>
      <c r="G28" s="57" t="s">
        <v>542</v>
      </c>
      <c r="H28" s="57"/>
    </row>
    <row r="29" spans="1:8" ht="21.75" customHeight="1">
      <c r="A29" s="29"/>
      <c r="B29" s="29"/>
      <c r="C29" s="30"/>
      <c r="D29" s="30"/>
      <c r="E29" s="19" t="s">
        <v>535</v>
      </c>
      <c r="F29" s="58"/>
      <c r="G29" s="58"/>
      <c r="H29" s="58"/>
    </row>
    <row r="30" spans="1:8" ht="21.75" customHeight="1">
      <c r="A30" s="29"/>
      <c r="B30" s="29"/>
      <c r="C30" s="30"/>
      <c r="D30" s="30"/>
      <c r="E30" s="19" t="s">
        <v>533</v>
      </c>
      <c r="F30" s="58"/>
      <c r="G30" s="58"/>
      <c r="H30" s="58"/>
    </row>
    <row r="31" spans="1:8" ht="21.75" customHeight="1">
      <c r="A31" s="29"/>
      <c r="B31" s="29"/>
      <c r="C31" s="30" t="s">
        <v>447</v>
      </c>
      <c r="D31" s="30"/>
      <c r="E31" s="56" t="s">
        <v>543</v>
      </c>
      <c r="F31" s="57"/>
      <c r="G31" s="57" t="s">
        <v>499</v>
      </c>
      <c r="H31" s="57"/>
    </row>
    <row r="32" spans="1:8" ht="21.75" customHeight="1">
      <c r="A32" s="29"/>
      <c r="B32" s="29"/>
      <c r="C32" s="30"/>
      <c r="D32" s="30"/>
      <c r="E32" s="19" t="s">
        <v>535</v>
      </c>
      <c r="F32" s="58"/>
      <c r="G32" s="58"/>
      <c r="H32" s="58"/>
    </row>
    <row r="33" spans="1:8" ht="21.75" customHeight="1">
      <c r="A33" s="29"/>
      <c r="B33" s="29"/>
      <c r="C33" s="30"/>
      <c r="D33" s="30"/>
      <c r="E33" s="19" t="s">
        <v>533</v>
      </c>
      <c r="F33" s="58"/>
      <c r="G33" s="58"/>
      <c r="H33" s="58"/>
    </row>
    <row r="34" spans="1:8" ht="21.75" customHeight="1">
      <c r="A34" s="29"/>
      <c r="B34" s="29"/>
      <c r="C34" s="30" t="s">
        <v>452</v>
      </c>
      <c r="D34" s="30"/>
      <c r="E34" s="56" t="s">
        <v>544</v>
      </c>
      <c r="F34" s="57"/>
      <c r="G34" s="57" t="s">
        <v>499</v>
      </c>
      <c r="H34" s="57"/>
    </row>
    <row r="35" spans="1:8" ht="21.75" customHeight="1">
      <c r="A35" s="29"/>
      <c r="B35" s="29"/>
      <c r="C35" s="30"/>
      <c r="D35" s="30"/>
      <c r="E35" s="19" t="s">
        <v>535</v>
      </c>
      <c r="F35" s="58"/>
      <c r="G35" s="58"/>
      <c r="H35" s="58"/>
    </row>
    <row r="36" spans="1:8" ht="21.75" customHeight="1">
      <c r="A36" s="29"/>
      <c r="B36" s="29"/>
      <c r="C36" s="30"/>
      <c r="D36" s="30"/>
      <c r="E36" s="19" t="s">
        <v>533</v>
      </c>
      <c r="F36" s="58"/>
      <c r="G36" s="58"/>
      <c r="H36" s="58"/>
    </row>
    <row r="37" spans="1:8" ht="21.75" customHeight="1">
      <c r="A37" s="29"/>
      <c r="B37" s="29"/>
      <c r="C37" s="30" t="s">
        <v>453</v>
      </c>
      <c r="D37" s="30"/>
      <c r="E37" s="56" t="s">
        <v>545</v>
      </c>
      <c r="F37" s="57"/>
      <c r="G37" s="57" t="s">
        <v>546</v>
      </c>
      <c r="H37" s="57"/>
    </row>
    <row r="38" spans="1:8" ht="21.75" customHeight="1">
      <c r="A38" s="29"/>
      <c r="B38" s="29"/>
      <c r="C38" s="30"/>
      <c r="D38" s="30"/>
      <c r="E38" s="19" t="s">
        <v>535</v>
      </c>
      <c r="F38" s="58"/>
      <c r="G38" s="58"/>
      <c r="H38" s="58"/>
    </row>
    <row r="39" spans="1:8" ht="21.75" customHeight="1">
      <c r="A39" s="29"/>
      <c r="B39" s="29"/>
      <c r="C39" s="30"/>
      <c r="D39" s="30"/>
      <c r="E39" s="19" t="s">
        <v>533</v>
      </c>
      <c r="F39" s="58"/>
      <c r="G39" s="58"/>
      <c r="H39" s="58"/>
    </row>
    <row r="40" spans="1:8" ht="21.75" customHeight="1">
      <c r="A40" s="29"/>
      <c r="B40" s="29"/>
      <c r="C40" s="30" t="s">
        <v>538</v>
      </c>
      <c r="D40" s="30"/>
      <c r="E40" s="58"/>
      <c r="F40" s="58"/>
      <c r="G40" s="58"/>
      <c r="H40" s="58"/>
    </row>
    <row r="41" spans="1:8" ht="35.25" customHeight="1">
      <c r="A41" s="29"/>
      <c r="B41" s="30" t="s">
        <v>547</v>
      </c>
      <c r="C41" s="30" t="s">
        <v>457</v>
      </c>
      <c r="D41" s="30"/>
      <c r="E41" s="56" t="s">
        <v>548</v>
      </c>
      <c r="F41" s="57"/>
      <c r="G41" s="57" t="s">
        <v>468</v>
      </c>
      <c r="H41" s="57"/>
    </row>
    <row r="42" spans="1:8" ht="21.75" customHeight="1">
      <c r="A42" s="29"/>
      <c r="B42" s="30"/>
      <c r="C42" s="30"/>
      <c r="D42" s="30"/>
      <c r="E42" s="19" t="s">
        <v>535</v>
      </c>
      <c r="F42" s="58"/>
      <c r="G42" s="58"/>
      <c r="H42" s="58"/>
    </row>
    <row r="43" spans="1:8" ht="30" customHeight="1">
      <c r="A43" s="47" t="s">
        <v>549</v>
      </c>
      <c r="B43" s="47"/>
      <c r="C43" s="47"/>
      <c r="D43" s="47"/>
      <c r="E43" s="47"/>
      <c r="F43" s="47"/>
      <c r="G43" s="47"/>
      <c r="H43" s="47"/>
    </row>
    <row r="44" spans="1:8" s="49" customFormat="1" ht="24" customHeight="1">
      <c r="A44" s="47"/>
      <c r="B44" s="47"/>
      <c r="C44" s="47"/>
      <c r="D44" s="47"/>
      <c r="E44" s="47"/>
      <c r="F44" s="47"/>
      <c r="G44" s="47"/>
      <c r="H44" s="47"/>
    </row>
  </sheetData>
  <sheetProtection/>
  <mergeCells count="94">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A43:H43"/>
    <mergeCell ref="A44:H44"/>
    <mergeCell ref="A6:A12"/>
    <mergeCell ref="A14:A42"/>
    <mergeCell ref="B15:B27"/>
    <mergeCell ref="B28:B40"/>
    <mergeCell ref="B41:B42"/>
    <mergeCell ref="C41:D42"/>
    <mergeCell ref="B6:C7"/>
    <mergeCell ref="D6:E7"/>
    <mergeCell ref="C15:D17"/>
    <mergeCell ref="C18:D20"/>
    <mergeCell ref="C21:D23"/>
    <mergeCell ref="C24:D26"/>
    <mergeCell ref="C28:D30"/>
    <mergeCell ref="C31:D33"/>
    <mergeCell ref="C34:D36"/>
    <mergeCell ref="C37:D39"/>
  </mergeCells>
  <printOptions horizontalCentered="1"/>
  <pageMargins left="0.47" right="0.47" top="0.39" bottom="0.39" header="0.35" footer="0.41"/>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4" sqref="L14"/>
    </sheetView>
  </sheetViews>
  <sheetFormatPr defaultColWidth="9.33203125" defaultRowHeight="11.25"/>
  <cols>
    <col min="1" max="1" width="19.33203125" style="238" customWidth="1"/>
    <col min="2" max="9" width="9.33203125" style="238" customWidth="1"/>
    <col min="10" max="10" width="31.33203125" style="238" customWidth="1"/>
    <col min="11" max="11" width="14.33203125" style="238" customWidth="1"/>
    <col min="12" max="12" width="49.33203125" style="238" customWidth="1"/>
    <col min="13" max="16384" width="9.33203125" style="238" customWidth="1"/>
  </cols>
  <sheetData>
    <row r="1" spans="1:12" ht="22.5">
      <c r="A1" s="239" t="s">
        <v>5</v>
      </c>
      <c r="B1" s="239"/>
      <c r="C1" s="239"/>
      <c r="D1" s="239"/>
      <c r="E1" s="239"/>
      <c r="F1" s="239"/>
      <c r="G1" s="239"/>
      <c r="H1" s="239"/>
      <c r="I1" s="239"/>
      <c r="J1" s="239"/>
      <c r="K1" s="239"/>
      <c r="L1" s="239"/>
    </row>
    <row r="2" spans="1:12" s="236" customFormat="1" ht="24" customHeight="1">
      <c r="A2" s="240" t="s">
        <v>6</v>
      </c>
      <c r="B2" s="241" t="s">
        <v>7</v>
      </c>
      <c r="C2" s="242"/>
      <c r="D2" s="242"/>
      <c r="E2" s="242"/>
      <c r="F2" s="242"/>
      <c r="G2" s="242"/>
      <c r="H2" s="242"/>
      <c r="I2" s="242"/>
      <c r="J2" s="249"/>
      <c r="K2" s="240" t="s">
        <v>8</v>
      </c>
      <c r="L2" s="240" t="s">
        <v>9</v>
      </c>
    </row>
    <row r="3" spans="1:12" s="237" customFormat="1" ht="24.75" customHeight="1">
      <c r="A3" s="243" t="s">
        <v>10</v>
      </c>
      <c r="B3" s="244" t="s">
        <v>11</v>
      </c>
      <c r="C3" s="244"/>
      <c r="D3" s="244"/>
      <c r="E3" s="244"/>
      <c r="F3" s="244"/>
      <c r="G3" s="244"/>
      <c r="H3" s="244"/>
      <c r="I3" s="244"/>
      <c r="J3" s="244"/>
      <c r="K3" s="250" t="s">
        <v>12</v>
      </c>
      <c r="L3" s="243"/>
    </row>
    <row r="4" spans="1:12" s="237" customFormat="1" ht="24.75" customHeight="1">
      <c r="A4" s="243" t="s">
        <v>13</v>
      </c>
      <c r="B4" s="244" t="s">
        <v>14</v>
      </c>
      <c r="C4" s="244"/>
      <c r="D4" s="244"/>
      <c r="E4" s="244"/>
      <c r="F4" s="244"/>
      <c r="G4" s="244"/>
      <c r="H4" s="244"/>
      <c r="I4" s="244"/>
      <c r="J4" s="244"/>
      <c r="K4" s="250" t="s">
        <v>12</v>
      </c>
      <c r="L4" s="243"/>
    </row>
    <row r="5" spans="1:12" s="237" customFormat="1" ht="24.75" customHeight="1">
      <c r="A5" s="243" t="s">
        <v>15</v>
      </c>
      <c r="B5" s="244" t="s">
        <v>16</v>
      </c>
      <c r="C5" s="244"/>
      <c r="D5" s="244"/>
      <c r="E5" s="244"/>
      <c r="F5" s="244"/>
      <c r="G5" s="244"/>
      <c r="H5" s="244"/>
      <c r="I5" s="244"/>
      <c r="J5" s="244"/>
      <c r="K5" s="250" t="s">
        <v>12</v>
      </c>
      <c r="L5" s="243"/>
    </row>
    <row r="6" spans="1:12" s="237" customFormat="1" ht="24.75" customHeight="1">
      <c r="A6" s="243" t="s">
        <v>17</v>
      </c>
      <c r="B6" s="244" t="s">
        <v>18</v>
      </c>
      <c r="C6" s="244"/>
      <c r="D6" s="244"/>
      <c r="E6" s="244"/>
      <c r="F6" s="244"/>
      <c r="G6" s="244"/>
      <c r="H6" s="244"/>
      <c r="I6" s="244"/>
      <c r="J6" s="244"/>
      <c r="K6" s="250" t="s">
        <v>12</v>
      </c>
      <c r="L6" s="243"/>
    </row>
    <row r="7" spans="1:12" s="237" customFormat="1" ht="24.75" customHeight="1">
      <c r="A7" s="243" t="s">
        <v>19</v>
      </c>
      <c r="B7" s="244" t="s">
        <v>20</v>
      </c>
      <c r="C7" s="244"/>
      <c r="D7" s="244"/>
      <c r="E7" s="244"/>
      <c r="F7" s="244"/>
      <c r="G7" s="244"/>
      <c r="H7" s="244"/>
      <c r="I7" s="244"/>
      <c r="J7" s="244"/>
      <c r="K7" s="250" t="s">
        <v>12</v>
      </c>
      <c r="L7" s="243"/>
    </row>
    <row r="8" spans="1:12" s="237" customFormat="1" ht="24.75" customHeight="1">
      <c r="A8" s="243" t="s">
        <v>21</v>
      </c>
      <c r="B8" s="244" t="s">
        <v>22</v>
      </c>
      <c r="C8" s="244"/>
      <c r="D8" s="244"/>
      <c r="E8" s="244"/>
      <c r="F8" s="244"/>
      <c r="G8" s="244"/>
      <c r="H8" s="244"/>
      <c r="I8" s="244"/>
      <c r="J8" s="244"/>
      <c r="K8" s="250" t="s">
        <v>12</v>
      </c>
      <c r="L8" s="243"/>
    </row>
    <row r="9" spans="1:12" s="237" customFormat="1" ht="24.75" customHeight="1">
      <c r="A9" s="243" t="s">
        <v>23</v>
      </c>
      <c r="B9" s="244" t="s">
        <v>24</v>
      </c>
      <c r="C9" s="244"/>
      <c r="D9" s="244"/>
      <c r="E9" s="244"/>
      <c r="F9" s="244"/>
      <c r="G9" s="244"/>
      <c r="H9" s="244"/>
      <c r="I9" s="244"/>
      <c r="J9" s="244"/>
      <c r="K9" s="250" t="s">
        <v>12</v>
      </c>
      <c r="L9" s="243"/>
    </row>
    <row r="10" spans="1:12" s="237" customFormat="1" ht="24.75" customHeight="1">
      <c r="A10" s="243" t="s">
        <v>25</v>
      </c>
      <c r="B10" s="244" t="s">
        <v>26</v>
      </c>
      <c r="C10" s="244"/>
      <c r="D10" s="244"/>
      <c r="E10" s="244"/>
      <c r="F10" s="244"/>
      <c r="G10" s="244"/>
      <c r="H10" s="244"/>
      <c r="I10" s="244"/>
      <c r="J10" s="244"/>
      <c r="K10" s="250" t="s">
        <v>12</v>
      </c>
      <c r="L10" s="243"/>
    </row>
    <row r="11" spans="1:12" s="237" customFormat="1" ht="24.75" customHeight="1">
      <c r="A11" s="243" t="s">
        <v>27</v>
      </c>
      <c r="B11" s="244" t="s">
        <v>28</v>
      </c>
      <c r="C11" s="244"/>
      <c r="D11" s="244"/>
      <c r="E11" s="244"/>
      <c r="F11" s="244"/>
      <c r="G11" s="244"/>
      <c r="H11" s="244"/>
      <c r="I11" s="244"/>
      <c r="J11" s="244"/>
      <c r="K11" s="250" t="s">
        <v>29</v>
      </c>
      <c r="L11" s="243" t="s">
        <v>30</v>
      </c>
    </row>
    <row r="12" spans="1:12" s="237" customFormat="1" ht="24.75" customHeight="1">
      <c r="A12" s="243" t="s">
        <v>31</v>
      </c>
      <c r="B12" s="244" t="s">
        <v>32</v>
      </c>
      <c r="C12" s="244"/>
      <c r="D12" s="244"/>
      <c r="E12" s="244"/>
      <c r="F12" s="244"/>
      <c r="G12" s="244"/>
      <c r="H12" s="244"/>
      <c r="I12" s="244"/>
      <c r="J12" s="244"/>
      <c r="K12" s="250" t="s">
        <v>12</v>
      </c>
      <c r="L12" s="243"/>
    </row>
    <row r="13" spans="1:12" s="237" customFormat="1" ht="24.75" customHeight="1">
      <c r="A13" s="243" t="s">
        <v>33</v>
      </c>
      <c r="B13" s="245" t="s">
        <v>34</v>
      </c>
      <c r="C13" s="246"/>
      <c r="D13" s="246"/>
      <c r="E13" s="246"/>
      <c r="F13" s="246"/>
      <c r="G13" s="246"/>
      <c r="H13" s="246"/>
      <c r="I13" s="246"/>
      <c r="J13" s="251"/>
      <c r="K13" s="243" t="s">
        <v>29</v>
      </c>
      <c r="L13" s="243" t="s">
        <v>35</v>
      </c>
    </row>
    <row r="14" spans="1:12" s="237" customFormat="1" ht="24.75" customHeight="1">
      <c r="A14" s="243" t="s">
        <v>36</v>
      </c>
      <c r="B14" s="244" t="s">
        <v>37</v>
      </c>
      <c r="C14" s="244"/>
      <c r="D14" s="244"/>
      <c r="E14" s="244"/>
      <c r="F14" s="244"/>
      <c r="G14" s="244"/>
      <c r="H14" s="244"/>
      <c r="I14" s="244"/>
      <c r="J14" s="244"/>
      <c r="K14" s="250" t="s">
        <v>12</v>
      </c>
      <c r="L14" s="252"/>
    </row>
    <row r="15" spans="1:12" s="237" customFormat="1" ht="24.75" customHeight="1">
      <c r="A15" s="243" t="s">
        <v>38</v>
      </c>
      <c r="B15" s="247" t="s">
        <v>39</v>
      </c>
      <c r="C15" s="247"/>
      <c r="D15" s="247"/>
      <c r="E15" s="247"/>
      <c r="F15" s="247"/>
      <c r="G15" s="247"/>
      <c r="H15" s="247"/>
      <c r="I15" s="247"/>
      <c r="J15" s="247"/>
      <c r="K15" s="250" t="s">
        <v>12</v>
      </c>
      <c r="L15" s="253"/>
    </row>
    <row r="16" spans="1:12" ht="24.75" customHeight="1">
      <c r="A16" s="243" t="s">
        <v>40</v>
      </c>
      <c r="B16" s="244" t="s">
        <v>41</v>
      </c>
      <c r="C16" s="244"/>
      <c r="D16" s="244"/>
      <c r="E16" s="244"/>
      <c r="F16" s="244"/>
      <c r="G16" s="244"/>
      <c r="H16" s="244"/>
      <c r="I16" s="244"/>
      <c r="J16" s="244"/>
      <c r="K16" s="250" t="s">
        <v>12</v>
      </c>
      <c r="L16" s="254"/>
    </row>
    <row r="17" spans="1:12" ht="24.75" customHeight="1">
      <c r="A17" s="243" t="s">
        <v>42</v>
      </c>
      <c r="B17" s="244" t="s">
        <v>43</v>
      </c>
      <c r="C17" s="244"/>
      <c r="D17" s="244"/>
      <c r="E17" s="244"/>
      <c r="F17" s="244"/>
      <c r="G17" s="244"/>
      <c r="H17" s="244"/>
      <c r="I17" s="244"/>
      <c r="J17" s="244"/>
      <c r="K17" s="250" t="s">
        <v>12</v>
      </c>
      <c r="L17" s="254"/>
    </row>
    <row r="18" spans="1:12" ht="24.75" customHeight="1">
      <c r="A18" s="243" t="s">
        <v>44</v>
      </c>
      <c r="B18" s="244" t="s">
        <v>45</v>
      </c>
      <c r="C18" s="244"/>
      <c r="D18" s="244"/>
      <c r="E18" s="244"/>
      <c r="F18" s="244"/>
      <c r="G18" s="244"/>
      <c r="H18" s="244"/>
      <c r="I18" s="244"/>
      <c r="J18" s="244"/>
      <c r="K18" s="250" t="s">
        <v>12</v>
      </c>
      <c r="L18" s="254"/>
    </row>
    <row r="19" spans="1:12" ht="18" customHeight="1">
      <c r="A19" s="248" t="s">
        <v>46</v>
      </c>
      <c r="B19" s="248"/>
      <c r="C19" s="248"/>
      <c r="D19" s="248"/>
      <c r="E19" s="248"/>
      <c r="F19" s="248"/>
      <c r="G19" s="248"/>
      <c r="H19" s="248"/>
      <c r="I19" s="248"/>
      <c r="J19" s="248"/>
      <c r="K19" s="248"/>
      <c r="L19" s="248"/>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sheetPr>
    <pageSetUpPr fitToPage="1"/>
  </sheetPr>
  <dimension ref="A1:E43"/>
  <sheetViews>
    <sheetView showGridLines="0" workbookViewId="0" topLeftCell="A1">
      <selection activeCell="J14" sqref="J14"/>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44</v>
      </c>
      <c r="B1" s="3"/>
      <c r="C1" s="3"/>
      <c r="D1" s="3"/>
    </row>
    <row r="2" spans="1:5" ht="33.75" customHeight="1">
      <c r="A2" s="4" t="s">
        <v>45</v>
      </c>
      <c r="B2" s="4"/>
      <c r="C2" s="4"/>
      <c r="D2" s="4"/>
      <c r="E2" s="4"/>
    </row>
    <row r="3" spans="1:5" ht="14.25" customHeight="1">
      <c r="A3" s="5"/>
      <c r="B3" s="5"/>
      <c r="C3" s="5"/>
      <c r="D3" s="5"/>
      <c r="E3" s="5"/>
    </row>
    <row r="4" spans="1:4" ht="21.75" customHeight="1">
      <c r="A4" s="6"/>
      <c r="B4" s="7"/>
      <c r="C4" s="8"/>
      <c r="D4" s="8"/>
    </row>
    <row r="5" spans="1:5" ht="21.75" customHeight="1">
      <c r="A5" s="9" t="s">
        <v>408</v>
      </c>
      <c r="B5" s="10"/>
      <c r="C5" s="10"/>
      <c r="D5" s="11" t="s">
        <v>550</v>
      </c>
      <c r="E5" s="11"/>
    </row>
    <row r="6" spans="1:5" ht="21.75" customHeight="1">
      <c r="A6" s="12" t="s">
        <v>410</v>
      </c>
      <c r="B6" s="13"/>
      <c r="C6" s="13"/>
      <c r="D6" s="14" t="s">
        <v>154</v>
      </c>
      <c r="E6" s="15"/>
    </row>
    <row r="7" spans="1:5" ht="21.75" customHeight="1">
      <c r="A7" s="16" t="s">
        <v>412</v>
      </c>
      <c r="B7" s="17"/>
      <c r="C7" s="18"/>
      <c r="D7" s="19" t="s">
        <v>413</v>
      </c>
      <c r="E7" s="20" t="s">
        <v>551</v>
      </c>
    </row>
    <row r="8" spans="1:5" ht="21.75" customHeight="1">
      <c r="A8" s="21"/>
      <c r="B8" s="22"/>
      <c r="C8" s="23"/>
      <c r="D8" s="19" t="s">
        <v>415</v>
      </c>
      <c r="E8" s="24" t="s">
        <v>552</v>
      </c>
    </row>
    <row r="9" spans="1:5" ht="21.75" customHeight="1">
      <c r="A9" s="25"/>
      <c r="B9" s="26"/>
      <c r="C9" s="23"/>
      <c r="D9" s="27" t="s">
        <v>416</v>
      </c>
      <c r="E9" s="28"/>
    </row>
    <row r="10" spans="1:5" ht="21.75" customHeight="1">
      <c r="A10" s="29" t="s">
        <v>417</v>
      </c>
      <c r="B10" s="30" t="s">
        <v>418</v>
      </c>
      <c r="C10" s="30"/>
      <c r="D10" s="30"/>
      <c r="E10" s="30"/>
    </row>
    <row r="11" spans="1:5" ht="100.5" customHeight="1">
      <c r="A11" s="31"/>
      <c r="B11" s="32" t="s">
        <v>553</v>
      </c>
      <c r="C11" s="33"/>
      <c r="D11" s="33"/>
      <c r="E11" s="34"/>
    </row>
    <row r="12" spans="1:5" ht="14.25" customHeight="1">
      <c r="A12" s="30" t="s">
        <v>420</v>
      </c>
      <c r="B12" s="35" t="s">
        <v>421</v>
      </c>
      <c r="C12" s="30" t="s">
        <v>422</v>
      </c>
      <c r="D12" s="36" t="s">
        <v>423</v>
      </c>
      <c r="E12" s="30" t="s">
        <v>424</v>
      </c>
    </row>
    <row r="13" spans="1:5" ht="21.75" customHeight="1">
      <c r="A13" s="30"/>
      <c r="B13" s="30" t="s">
        <v>425</v>
      </c>
      <c r="C13" s="30" t="s">
        <v>426</v>
      </c>
      <c r="D13" s="37" t="s">
        <v>554</v>
      </c>
      <c r="E13" s="38" t="s">
        <v>484</v>
      </c>
    </row>
    <row r="14" spans="1:5" ht="21.75" customHeight="1">
      <c r="A14" s="30"/>
      <c r="B14" s="29"/>
      <c r="C14" s="30"/>
      <c r="D14" s="37" t="s">
        <v>555</v>
      </c>
      <c r="E14" s="39" t="s">
        <v>484</v>
      </c>
    </row>
    <row r="15" spans="1:5" ht="21.75" customHeight="1">
      <c r="A15" s="30"/>
      <c r="B15" s="29"/>
      <c r="C15" s="30"/>
      <c r="D15" s="40" t="s">
        <v>556</v>
      </c>
      <c r="E15" s="41" t="s">
        <v>557</v>
      </c>
    </row>
    <row r="16" spans="1:5" ht="21.75" customHeight="1">
      <c r="A16" s="30"/>
      <c r="B16" s="29"/>
      <c r="C16" s="30"/>
      <c r="D16" s="40" t="s">
        <v>558</v>
      </c>
      <c r="E16" s="41" t="s">
        <v>559</v>
      </c>
    </row>
    <row r="17" spans="1:5" ht="21.75" customHeight="1">
      <c r="A17" s="30"/>
      <c r="B17" s="29"/>
      <c r="C17" s="30" t="s">
        <v>432</v>
      </c>
      <c r="D17" s="40" t="s">
        <v>560</v>
      </c>
      <c r="E17" s="40" t="s">
        <v>488</v>
      </c>
    </row>
    <row r="18" spans="1:5" ht="21.75" customHeight="1">
      <c r="A18" s="30"/>
      <c r="B18" s="29"/>
      <c r="C18" s="30"/>
      <c r="D18" s="42" t="s">
        <v>561</v>
      </c>
      <c r="E18" s="42" t="s">
        <v>490</v>
      </c>
    </row>
    <row r="19" spans="1:5" ht="21.75" customHeight="1">
      <c r="A19" s="30"/>
      <c r="B19" s="29"/>
      <c r="C19" s="30"/>
      <c r="D19" s="40" t="s">
        <v>562</v>
      </c>
      <c r="E19" s="40" t="s">
        <v>563</v>
      </c>
    </row>
    <row r="20" spans="1:5" ht="21.75" customHeight="1">
      <c r="A20" s="30"/>
      <c r="B20" s="29"/>
      <c r="C20" s="30"/>
      <c r="D20" s="40" t="s">
        <v>564</v>
      </c>
      <c r="E20" s="40" t="s">
        <v>565</v>
      </c>
    </row>
    <row r="21" spans="1:5" ht="21.75" customHeight="1">
      <c r="A21" s="30"/>
      <c r="B21" s="29"/>
      <c r="C21" s="30"/>
      <c r="D21" s="40" t="s">
        <v>566</v>
      </c>
      <c r="E21" s="40" t="s">
        <v>567</v>
      </c>
    </row>
    <row r="22" spans="1:5" ht="21.75" customHeight="1">
      <c r="A22" s="30"/>
      <c r="B22" s="29"/>
      <c r="C22" s="30"/>
      <c r="D22" s="42" t="s">
        <v>568</v>
      </c>
      <c r="E22" s="40" t="s">
        <v>436</v>
      </c>
    </row>
    <row r="23" spans="1:5" ht="21.75" customHeight="1">
      <c r="A23" s="30"/>
      <c r="B23" s="29"/>
      <c r="C23" s="30" t="s">
        <v>437</v>
      </c>
      <c r="D23" s="36" t="s">
        <v>569</v>
      </c>
      <c r="E23" s="36" t="s">
        <v>439</v>
      </c>
    </row>
    <row r="24" spans="1:5" ht="21.75" customHeight="1">
      <c r="A24" s="30"/>
      <c r="B24" s="29"/>
      <c r="C24" s="30" t="s">
        <v>441</v>
      </c>
      <c r="D24" s="42" t="s">
        <v>570</v>
      </c>
      <c r="E24" s="42" t="s">
        <v>472</v>
      </c>
    </row>
    <row r="25" spans="1:5" ht="21.75" customHeight="1">
      <c r="A25" s="30"/>
      <c r="B25" s="29"/>
      <c r="C25" s="30"/>
      <c r="D25" s="42" t="s">
        <v>571</v>
      </c>
      <c r="E25" s="42" t="s">
        <v>572</v>
      </c>
    </row>
    <row r="26" spans="1:5" ht="21.75" customHeight="1">
      <c r="A26" s="30"/>
      <c r="B26" s="29"/>
      <c r="C26" s="30"/>
      <c r="D26" s="42" t="s">
        <v>573</v>
      </c>
      <c r="E26" s="42" t="s">
        <v>574</v>
      </c>
    </row>
    <row r="27" spans="1:5" ht="21.75" customHeight="1">
      <c r="A27" s="30"/>
      <c r="B27" s="29"/>
      <c r="C27" s="30"/>
      <c r="D27" s="42" t="s">
        <v>575</v>
      </c>
      <c r="E27" s="42" t="s">
        <v>576</v>
      </c>
    </row>
    <row r="28" spans="1:5" ht="21.75" customHeight="1">
      <c r="A28" s="30"/>
      <c r="B28" s="29"/>
      <c r="C28" s="30"/>
      <c r="D28" s="42" t="s">
        <v>577</v>
      </c>
      <c r="E28" s="42" t="s">
        <v>443</v>
      </c>
    </row>
    <row r="29" spans="1:5" ht="21.75" customHeight="1">
      <c r="A29" s="30"/>
      <c r="B29" s="29"/>
      <c r="C29" s="30"/>
      <c r="D29" s="42" t="s">
        <v>578</v>
      </c>
      <c r="E29" s="42" t="s">
        <v>493</v>
      </c>
    </row>
    <row r="30" spans="1:5" ht="21.75" customHeight="1">
      <c r="A30" s="30"/>
      <c r="B30" s="29"/>
      <c r="C30" s="30" t="s">
        <v>538</v>
      </c>
      <c r="D30" s="43"/>
      <c r="E30" s="43"/>
    </row>
    <row r="31" spans="1:5" ht="21.75" customHeight="1">
      <c r="A31" s="30"/>
      <c r="B31" s="30" t="s">
        <v>579</v>
      </c>
      <c r="C31" s="30" t="s">
        <v>540</v>
      </c>
      <c r="D31" s="42" t="s">
        <v>580</v>
      </c>
      <c r="E31" s="42" t="s">
        <v>449</v>
      </c>
    </row>
    <row r="32" spans="1:5" ht="21.75" customHeight="1">
      <c r="A32" s="30"/>
      <c r="B32" s="29"/>
      <c r="C32" s="30"/>
      <c r="D32" s="42" t="s">
        <v>581</v>
      </c>
      <c r="E32" s="42" t="s">
        <v>495</v>
      </c>
    </row>
    <row r="33" spans="1:5" ht="21.75" customHeight="1">
      <c r="A33" s="30"/>
      <c r="B33" s="29"/>
      <c r="C33" s="30" t="s">
        <v>447</v>
      </c>
      <c r="D33" s="42" t="s">
        <v>582</v>
      </c>
      <c r="E33" s="42" t="s">
        <v>476</v>
      </c>
    </row>
    <row r="34" spans="1:5" ht="21.75" customHeight="1">
      <c r="A34" s="30"/>
      <c r="B34" s="29"/>
      <c r="C34" s="30"/>
      <c r="D34" s="40" t="s">
        <v>583</v>
      </c>
      <c r="E34" s="40" t="s">
        <v>584</v>
      </c>
    </row>
    <row r="35" spans="1:5" ht="21.75" customHeight="1">
      <c r="A35" s="30"/>
      <c r="B35" s="29"/>
      <c r="C35" s="30"/>
      <c r="D35" s="40" t="s">
        <v>585</v>
      </c>
      <c r="E35" s="40" t="s">
        <v>586</v>
      </c>
    </row>
    <row r="36" spans="1:5" ht="21.75" customHeight="1">
      <c r="A36" s="30"/>
      <c r="B36" s="29"/>
      <c r="C36" s="30"/>
      <c r="D36" s="42" t="s">
        <v>587</v>
      </c>
      <c r="E36" s="42" t="s">
        <v>476</v>
      </c>
    </row>
    <row r="37" spans="1:5" ht="21.75" customHeight="1">
      <c r="A37" s="30"/>
      <c r="B37" s="29"/>
      <c r="C37" s="30" t="s">
        <v>452</v>
      </c>
      <c r="D37" s="40" t="s">
        <v>588</v>
      </c>
      <c r="E37" s="44" t="s">
        <v>499</v>
      </c>
    </row>
    <row r="38" spans="1:5" ht="21.75" customHeight="1">
      <c r="A38" s="30"/>
      <c r="B38" s="29"/>
      <c r="C38" s="30"/>
      <c r="D38" s="40" t="s">
        <v>589</v>
      </c>
      <c r="E38" s="44" t="s">
        <v>499</v>
      </c>
    </row>
    <row r="39" spans="1:5" ht="21.75" customHeight="1">
      <c r="A39" s="30"/>
      <c r="B39" s="29"/>
      <c r="C39" s="30"/>
      <c r="D39" s="40" t="s">
        <v>590</v>
      </c>
      <c r="E39" s="44" t="s">
        <v>499</v>
      </c>
    </row>
    <row r="40" spans="1:5" ht="21.75" customHeight="1">
      <c r="A40" s="30"/>
      <c r="B40" s="29"/>
      <c r="C40" s="30" t="s">
        <v>453</v>
      </c>
      <c r="D40" s="45" t="s">
        <v>591</v>
      </c>
      <c r="E40" s="46" t="s">
        <v>501</v>
      </c>
    </row>
    <row r="41" spans="1:5" ht="21.75" customHeight="1">
      <c r="A41" s="30"/>
      <c r="B41" s="30" t="s">
        <v>456</v>
      </c>
      <c r="C41" s="30" t="s">
        <v>457</v>
      </c>
      <c r="D41" s="40" t="s">
        <v>592</v>
      </c>
      <c r="E41" s="44" t="s">
        <v>436</v>
      </c>
    </row>
    <row r="42" spans="1:5" ht="21.75" customHeight="1">
      <c r="A42" s="30"/>
      <c r="B42" s="30"/>
      <c r="C42" s="30"/>
      <c r="D42" s="40" t="s">
        <v>593</v>
      </c>
      <c r="E42" s="44" t="s">
        <v>468</v>
      </c>
    </row>
    <row r="43" spans="1:5" ht="21.75" customHeight="1">
      <c r="A43" s="47" t="s">
        <v>459</v>
      </c>
      <c r="B43" s="47"/>
      <c r="C43" s="47"/>
      <c r="D43" s="47"/>
      <c r="E43" s="47"/>
    </row>
    <row r="44" ht="27" customHeight="1"/>
  </sheetData>
  <sheetProtection/>
  <mergeCells count="22">
    <mergeCell ref="A2:E2"/>
    <mergeCell ref="A3:E3"/>
    <mergeCell ref="A5:C5"/>
    <mergeCell ref="D5:E5"/>
    <mergeCell ref="A6:C6"/>
    <mergeCell ref="D6:E6"/>
    <mergeCell ref="B10:E10"/>
    <mergeCell ref="B11:E11"/>
    <mergeCell ref="A43:E43"/>
    <mergeCell ref="A10:A11"/>
    <mergeCell ref="A12:A42"/>
    <mergeCell ref="B13:B30"/>
    <mergeCell ref="B31:B40"/>
    <mergeCell ref="B41:B42"/>
    <mergeCell ref="C13:C16"/>
    <mergeCell ref="C17:C22"/>
    <mergeCell ref="C24:C29"/>
    <mergeCell ref="C31:C32"/>
    <mergeCell ref="C33:C36"/>
    <mergeCell ref="C37:C39"/>
    <mergeCell ref="C41:C42"/>
    <mergeCell ref="A7:C9"/>
  </mergeCells>
  <printOptions horizontalCentered="1"/>
  <pageMargins left="0.47" right="0.47" top="0.39" bottom="0.39" header="0.35" footer="0.2"/>
  <pageSetup fitToHeight="1" fitToWidth="1" horizontalDpi="300" verticalDpi="300" orientation="portrait" paperSize="9" scale="79"/>
</worksheet>
</file>

<file path=xl/worksheets/sheet3.xml><?xml version="1.0" encoding="utf-8"?>
<worksheet xmlns="http://schemas.openxmlformats.org/spreadsheetml/2006/main" xmlns:r="http://schemas.openxmlformats.org/officeDocument/2006/relationships">
  <sheetPr>
    <pageSetUpPr fitToPage="1"/>
  </sheetPr>
  <dimension ref="A1:IV49"/>
  <sheetViews>
    <sheetView showGridLines="0" showZeros="0" workbookViewId="0" topLeftCell="A4">
      <selection activeCell="B28" sqref="B28"/>
    </sheetView>
  </sheetViews>
  <sheetFormatPr defaultColWidth="9.16015625" defaultRowHeight="12.75" customHeight="1"/>
  <cols>
    <col min="1" max="1" width="50.16015625" style="209" customWidth="1"/>
    <col min="2" max="2" width="23.33203125" style="210" customWidth="1"/>
    <col min="3" max="3" width="41" style="209" customWidth="1"/>
    <col min="4" max="4" width="27" style="210" customWidth="1"/>
    <col min="5" max="5" width="47.83203125" style="209" customWidth="1"/>
    <col min="6" max="6" width="24.16015625" style="209" customWidth="1"/>
    <col min="7" max="7" width="47.66015625" style="209" customWidth="1"/>
    <col min="8" max="8" width="24.16015625" style="209" customWidth="1"/>
    <col min="9" max="256" width="9.16015625" style="209" customWidth="1"/>
  </cols>
  <sheetData>
    <row r="1" spans="1:8" ht="15" customHeight="1">
      <c r="A1" s="211" t="s">
        <v>10</v>
      </c>
      <c r="B1" s="212"/>
      <c r="C1" s="212"/>
      <c r="D1" s="212"/>
      <c r="E1" s="212"/>
      <c r="F1" s="213"/>
      <c r="G1" s="212"/>
      <c r="H1" s="213"/>
    </row>
    <row r="2" spans="1:8" ht="28.5" customHeight="1">
      <c r="A2" s="214" t="s">
        <v>11</v>
      </c>
      <c r="B2" s="214"/>
      <c r="C2" s="214"/>
      <c r="D2" s="214"/>
      <c r="E2" s="214"/>
      <c r="F2" s="214"/>
      <c r="G2" s="214"/>
      <c r="H2" s="214"/>
    </row>
    <row r="3" spans="1:8" s="208" customFormat="1" ht="15" customHeight="1">
      <c r="A3" s="215"/>
      <c r="B3" s="215"/>
      <c r="C3" s="216"/>
      <c r="D3" s="216"/>
      <c r="E3" s="217"/>
      <c r="F3" s="218"/>
      <c r="G3" s="217"/>
      <c r="H3" s="218" t="s">
        <v>47</v>
      </c>
    </row>
    <row r="4" spans="1:8" s="208" customFormat="1" ht="22.5" customHeight="1">
      <c r="A4" s="219" t="s">
        <v>48</v>
      </c>
      <c r="B4" s="219"/>
      <c r="C4" s="219" t="s">
        <v>49</v>
      </c>
      <c r="D4" s="219"/>
      <c r="E4" s="219"/>
      <c r="F4" s="219"/>
      <c r="G4" s="219"/>
      <c r="H4" s="219"/>
    </row>
    <row r="5" spans="1:8" s="208" customFormat="1" ht="22.5" customHeight="1">
      <c r="A5" s="219" t="s">
        <v>50</v>
      </c>
      <c r="B5" s="219" t="s">
        <v>51</v>
      </c>
      <c r="C5" s="219" t="s">
        <v>52</v>
      </c>
      <c r="D5" s="220" t="s">
        <v>51</v>
      </c>
      <c r="E5" s="219" t="s">
        <v>53</v>
      </c>
      <c r="F5" s="219" t="s">
        <v>51</v>
      </c>
      <c r="G5" s="219" t="s">
        <v>54</v>
      </c>
      <c r="H5" s="219" t="s">
        <v>51</v>
      </c>
    </row>
    <row r="6" spans="1:8" s="208" customFormat="1" ht="22.5" customHeight="1">
      <c r="A6" s="221" t="s">
        <v>55</v>
      </c>
      <c r="B6" s="201">
        <v>103055</v>
      </c>
      <c r="C6" s="221" t="s">
        <v>55</v>
      </c>
      <c r="D6" s="201">
        <f>SUM(D7:D34)</f>
        <v>103055</v>
      </c>
      <c r="E6" s="222" t="s">
        <v>55</v>
      </c>
      <c r="F6" s="201">
        <f>SUM(F7,F12,F23,F24,F25)</f>
        <v>103055</v>
      </c>
      <c r="G6" s="222" t="s">
        <v>55</v>
      </c>
      <c r="H6" s="201">
        <f>SUM(H7:H21)</f>
        <v>103055</v>
      </c>
    </row>
    <row r="7" spans="1:8" s="208" customFormat="1" ht="22.5" customHeight="1">
      <c r="A7" s="223" t="s">
        <v>56</v>
      </c>
      <c r="B7" s="201">
        <v>103055</v>
      </c>
      <c r="C7" s="222" t="s">
        <v>57</v>
      </c>
      <c r="D7" s="201">
        <v>63910</v>
      </c>
      <c r="E7" s="222" t="s">
        <v>58</v>
      </c>
      <c r="F7" s="201">
        <f>SUM(F8:F11)</f>
        <v>91930</v>
      </c>
      <c r="G7" s="224" t="s">
        <v>59</v>
      </c>
      <c r="H7" s="201">
        <v>68957</v>
      </c>
    </row>
    <row r="8" spans="1:8" s="208" customFormat="1" ht="22.5" customHeight="1">
      <c r="A8" s="223" t="s">
        <v>60</v>
      </c>
      <c r="B8" s="201">
        <f>103055-B9</f>
        <v>91930</v>
      </c>
      <c r="C8" s="222" t="s">
        <v>61</v>
      </c>
      <c r="D8" s="201"/>
      <c r="E8" s="222" t="s">
        <v>62</v>
      </c>
      <c r="F8" s="201">
        <v>68957</v>
      </c>
      <c r="G8" s="222" t="s">
        <v>63</v>
      </c>
      <c r="H8" s="201">
        <f>11125+16025</f>
        <v>27150</v>
      </c>
    </row>
    <row r="9" spans="1:8" s="208" customFormat="1" ht="22.5" customHeight="1">
      <c r="A9" s="225" t="s">
        <v>64</v>
      </c>
      <c r="B9" s="201">
        <v>11125</v>
      </c>
      <c r="C9" s="222" t="s">
        <v>65</v>
      </c>
      <c r="D9" s="201"/>
      <c r="E9" s="222" t="s">
        <v>66</v>
      </c>
      <c r="F9" s="201">
        <v>16025</v>
      </c>
      <c r="G9" s="222" t="s">
        <v>67</v>
      </c>
      <c r="H9" s="201"/>
    </row>
    <row r="10" spans="1:8" s="208" customFormat="1" ht="22.5" customHeight="1">
      <c r="A10" s="223" t="s">
        <v>68</v>
      </c>
      <c r="B10" s="201"/>
      <c r="C10" s="222" t="s">
        <v>69</v>
      </c>
      <c r="D10" s="201"/>
      <c r="E10" s="222" t="s">
        <v>70</v>
      </c>
      <c r="F10" s="201">
        <v>6948</v>
      </c>
      <c r="G10" s="222" t="s">
        <v>71</v>
      </c>
      <c r="H10" s="201"/>
    </row>
    <row r="11" spans="1:8" s="208" customFormat="1" ht="22.5" customHeight="1">
      <c r="A11" s="223" t="s">
        <v>72</v>
      </c>
      <c r="B11" s="201"/>
      <c r="C11" s="222" t="s">
        <v>73</v>
      </c>
      <c r="D11" s="201"/>
      <c r="E11" s="222" t="s">
        <v>74</v>
      </c>
      <c r="F11" s="201"/>
      <c r="G11" s="222" t="s">
        <v>75</v>
      </c>
      <c r="H11" s="201"/>
    </row>
    <row r="12" spans="1:8" s="208" customFormat="1" ht="22.5" customHeight="1">
      <c r="A12" s="223" t="s">
        <v>76</v>
      </c>
      <c r="B12" s="201"/>
      <c r="C12" s="222" t="s">
        <v>77</v>
      </c>
      <c r="D12" s="201"/>
      <c r="E12" s="222" t="s">
        <v>78</v>
      </c>
      <c r="F12" s="201">
        <f>SUM(F13:F22)</f>
        <v>11125</v>
      </c>
      <c r="G12" s="222" t="s">
        <v>79</v>
      </c>
      <c r="H12" s="201"/>
    </row>
    <row r="13" spans="1:8" s="208" customFormat="1" ht="22.5" customHeight="1">
      <c r="A13" s="223" t="s">
        <v>80</v>
      </c>
      <c r="B13" s="226"/>
      <c r="C13" s="222" t="s">
        <v>81</v>
      </c>
      <c r="D13" s="201">
        <v>7629</v>
      </c>
      <c r="E13" s="222" t="s">
        <v>62</v>
      </c>
      <c r="F13" s="201"/>
      <c r="G13" s="222" t="s">
        <v>82</v>
      </c>
      <c r="H13" s="201"/>
    </row>
    <row r="14" spans="1:8" s="208" customFormat="1" ht="22.5" customHeight="1">
      <c r="A14" s="223" t="s">
        <v>83</v>
      </c>
      <c r="B14" s="226"/>
      <c r="C14" s="222" t="s">
        <v>84</v>
      </c>
      <c r="D14" s="201">
        <v>16936</v>
      </c>
      <c r="E14" s="222" t="s">
        <v>66</v>
      </c>
      <c r="F14" s="201">
        <v>11125</v>
      </c>
      <c r="G14" s="222" t="s">
        <v>85</v>
      </c>
      <c r="H14" s="201"/>
    </row>
    <row r="15" spans="1:8" s="208" customFormat="1" ht="22.5" customHeight="1">
      <c r="A15" s="223" t="s">
        <v>86</v>
      </c>
      <c r="B15" s="226"/>
      <c r="C15" s="222" t="s">
        <v>87</v>
      </c>
      <c r="D15" s="201"/>
      <c r="E15" s="222" t="s">
        <v>88</v>
      </c>
      <c r="F15" s="201"/>
      <c r="G15" s="222" t="s">
        <v>89</v>
      </c>
      <c r="H15" s="201">
        <v>6948</v>
      </c>
    </row>
    <row r="16" spans="1:8" s="208" customFormat="1" ht="22.5" customHeight="1">
      <c r="A16" s="224" t="s">
        <v>90</v>
      </c>
      <c r="B16" s="226"/>
      <c r="C16" s="222" t="s">
        <v>91</v>
      </c>
      <c r="D16" s="201"/>
      <c r="E16" s="222" t="s">
        <v>92</v>
      </c>
      <c r="F16" s="201"/>
      <c r="G16" s="222" t="s">
        <v>93</v>
      </c>
      <c r="H16" s="201"/>
    </row>
    <row r="17" spans="1:8" s="208" customFormat="1" ht="22.5" customHeight="1">
      <c r="A17" s="224" t="s">
        <v>94</v>
      </c>
      <c r="B17" s="226"/>
      <c r="C17" s="222" t="s">
        <v>95</v>
      </c>
      <c r="D17" s="201"/>
      <c r="E17" s="222" t="s">
        <v>96</v>
      </c>
      <c r="F17" s="201"/>
      <c r="G17" s="222" t="s">
        <v>97</v>
      </c>
      <c r="H17" s="201"/>
    </row>
    <row r="18" spans="1:8" s="208" customFormat="1" ht="22.5" customHeight="1">
      <c r="A18" s="224"/>
      <c r="B18" s="227"/>
      <c r="C18" s="222" t="s">
        <v>98</v>
      </c>
      <c r="D18" s="201"/>
      <c r="E18" s="222" t="s">
        <v>99</v>
      </c>
      <c r="F18" s="201"/>
      <c r="G18" s="222" t="s">
        <v>100</v>
      </c>
      <c r="H18" s="201"/>
    </row>
    <row r="19" spans="1:8" s="208" customFormat="1" ht="22.5" customHeight="1">
      <c r="A19" s="224"/>
      <c r="B19" s="201"/>
      <c r="C19" s="222" t="s">
        <v>101</v>
      </c>
      <c r="D19" s="201">
        <v>14580</v>
      </c>
      <c r="E19" s="222" t="s">
        <v>102</v>
      </c>
      <c r="F19" s="201"/>
      <c r="G19" s="222" t="s">
        <v>103</v>
      </c>
      <c r="H19" s="201"/>
    </row>
    <row r="20" spans="1:8" s="208" customFormat="1" ht="22.5" customHeight="1">
      <c r="A20" s="224"/>
      <c r="B20" s="227"/>
      <c r="C20" s="222" t="s">
        <v>104</v>
      </c>
      <c r="D20" s="201"/>
      <c r="E20" s="222" t="s">
        <v>105</v>
      </c>
      <c r="F20" s="201"/>
      <c r="G20" s="222" t="s">
        <v>106</v>
      </c>
      <c r="H20" s="226"/>
    </row>
    <row r="21" spans="1:8" s="208" customFormat="1" ht="22.5" customHeight="1">
      <c r="A21" s="228"/>
      <c r="B21" s="227"/>
      <c r="C21" s="222" t="s">
        <v>107</v>
      </c>
      <c r="D21" s="201"/>
      <c r="E21" s="222" t="s">
        <v>108</v>
      </c>
      <c r="F21" s="226"/>
      <c r="G21" s="222" t="s">
        <v>109</v>
      </c>
      <c r="H21" s="226"/>
    </row>
    <row r="22" spans="1:8" s="208" customFormat="1" ht="22.5" customHeight="1">
      <c r="A22" s="229"/>
      <c r="B22" s="227"/>
      <c r="C22" s="222" t="s">
        <v>110</v>
      </c>
      <c r="D22" s="201"/>
      <c r="E22" s="222" t="s">
        <v>111</v>
      </c>
      <c r="F22" s="226"/>
      <c r="G22" s="222"/>
      <c r="H22" s="226"/>
    </row>
    <row r="23" spans="1:8" s="208" customFormat="1" ht="22.5" customHeight="1">
      <c r="A23" s="228"/>
      <c r="B23" s="227"/>
      <c r="C23" s="222" t="s">
        <v>112</v>
      </c>
      <c r="D23" s="201"/>
      <c r="E23" s="230" t="s">
        <v>113</v>
      </c>
      <c r="F23" s="226"/>
      <c r="G23" s="230"/>
      <c r="H23" s="226"/>
    </row>
    <row r="24" spans="1:8" s="208" customFormat="1" ht="22.5" customHeight="1">
      <c r="A24" s="228"/>
      <c r="B24" s="227"/>
      <c r="C24" s="222" t="s">
        <v>114</v>
      </c>
      <c r="D24" s="201"/>
      <c r="E24" s="230" t="s">
        <v>115</v>
      </c>
      <c r="F24" s="226"/>
      <c r="G24" s="230"/>
      <c r="H24" s="226"/>
    </row>
    <row r="25" spans="1:8" s="208" customFormat="1" ht="22.5" customHeight="1">
      <c r="A25" s="228"/>
      <c r="B25" s="227"/>
      <c r="C25" s="222" t="s">
        <v>116</v>
      </c>
      <c r="D25" s="201"/>
      <c r="E25" s="230" t="s">
        <v>117</v>
      </c>
      <c r="F25" s="226"/>
      <c r="G25" s="230"/>
      <c r="H25" s="226"/>
    </row>
    <row r="26" spans="1:8" s="208" customFormat="1" ht="22.5" customHeight="1">
      <c r="A26" s="228"/>
      <c r="B26" s="227"/>
      <c r="C26" s="222" t="s">
        <v>118</v>
      </c>
      <c r="D26" s="201"/>
      <c r="E26" s="230"/>
      <c r="F26" s="226"/>
      <c r="G26" s="230"/>
      <c r="H26" s="226"/>
    </row>
    <row r="27" spans="1:8" s="208" customFormat="1" ht="22.5" customHeight="1">
      <c r="A27" s="229"/>
      <c r="B27" s="201"/>
      <c r="C27" s="222" t="s">
        <v>119</v>
      </c>
      <c r="D27" s="201"/>
      <c r="E27" s="222"/>
      <c r="F27" s="226"/>
      <c r="G27" s="222"/>
      <c r="H27" s="226"/>
    </row>
    <row r="28" spans="1:8" s="208" customFormat="1" ht="22.5" customHeight="1">
      <c r="A28" s="228"/>
      <c r="B28" s="227"/>
      <c r="C28" s="222" t="s">
        <v>120</v>
      </c>
      <c r="D28" s="201"/>
      <c r="E28" s="222"/>
      <c r="F28" s="226"/>
      <c r="G28" s="222"/>
      <c r="H28" s="226"/>
    </row>
    <row r="29" spans="1:8" s="208" customFormat="1" ht="22.5" customHeight="1">
      <c r="A29" s="229"/>
      <c r="B29" s="201"/>
      <c r="C29" s="222" t="s">
        <v>121</v>
      </c>
      <c r="D29" s="201"/>
      <c r="E29" s="222"/>
      <c r="F29" s="226"/>
      <c r="G29" s="222"/>
      <c r="H29" s="226"/>
    </row>
    <row r="30" spans="1:8" s="208" customFormat="1" ht="22.5" customHeight="1">
      <c r="A30" s="229"/>
      <c r="B30" s="227"/>
      <c r="C30" s="222" t="s">
        <v>122</v>
      </c>
      <c r="D30" s="226"/>
      <c r="E30" s="222"/>
      <c r="F30" s="226"/>
      <c r="G30" s="222"/>
      <c r="H30" s="226"/>
    </row>
    <row r="31" spans="1:8" s="208" customFormat="1" ht="22.5" customHeight="1">
      <c r="A31" s="229"/>
      <c r="B31" s="227"/>
      <c r="C31" s="222" t="s">
        <v>123</v>
      </c>
      <c r="D31" s="226"/>
      <c r="E31" s="222"/>
      <c r="F31" s="226"/>
      <c r="G31" s="222"/>
      <c r="H31" s="226"/>
    </row>
    <row r="32" spans="1:8" s="208" customFormat="1" ht="22.5" customHeight="1">
      <c r="A32" s="229"/>
      <c r="B32" s="227"/>
      <c r="C32" s="222" t="s">
        <v>124</v>
      </c>
      <c r="D32" s="226"/>
      <c r="E32" s="222"/>
      <c r="F32" s="226"/>
      <c r="G32" s="222"/>
      <c r="H32" s="226"/>
    </row>
    <row r="33" spans="1:8" s="208" customFormat="1" ht="22.5" customHeight="1">
      <c r="A33" s="229"/>
      <c r="B33" s="227"/>
      <c r="C33" s="222" t="s">
        <v>125</v>
      </c>
      <c r="D33" s="226"/>
      <c r="E33" s="222"/>
      <c r="F33" s="226"/>
      <c r="G33" s="222"/>
      <c r="H33" s="226"/>
    </row>
    <row r="34" spans="1:8" s="208" customFormat="1" ht="22.5" customHeight="1">
      <c r="A34" s="228"/>
      <c r="B34" s="227"/>
      <c r="C34" s="222" t="s">
        <v>126</v>
      </c>
      <c r="D34" s="226"/>
      <c r="E34" s="222"/>
      <c r="F34" s="226"/>
      <c r="G34" s="222"/>
      <c r="H34" s="226"/>
    </row>
    <row r="35" spans="1:8" s="208" customFormat="1" ht="22.5" customHeight="1">
      <c r="A35" s="229"/>
      <c r="B35" s="227"/>
      <c r="C35" s="221"/>
      <c r="D35" s="226"/>
      <c r="E35" s="222"/>
      <c r="F35" s="226"/>
      <c r="G35" s="222"/>
      <c r="H35" s="226"/>
    </row>
    <row r="36" spans="1:8" s="208" customFormat="1" ht="22.5" customHeight="1">
      <c r="A36" s="229"/>
      <c r="B36" s="227"/>
      <c r="C36" s="222"/>
      <c r="D36" s="231"/>
      <c r="E36" s="222"/>
      <c r="F36" s="226"/>
      <c r="G36" s="222"/>
      <c r="H36" s="226"/>
    </row>
    <row r="37" spans="1:8" s="208" customFormat="1" ht="26.25" customHeight="1">
      <c r="A37" s="229"/>
      <c r="B37" s="227"/>
      <c r="C37" s="222"/>
      <c r="D37" s="231"/>
      <c r="E37" s="222"/>
      <c r="F37" s="231"/>
      <c r="G37" s="222"/>
      <c r="H37" s="231"/>
    </row>
    <row r="38" spans="1:8" s="208" customFormat="1" ht="22.5" customHeight="1">
      <c r="A38" s="220" t="s">
        <v>127</v>
      </c>
      <c r="B38" s="201">
        <f>SUM(B6,B18)</f>
        <v>103055</v>
      </c>
      <c r="C38" s="220" t="s">
        <v>128</v>
      </c>
      <c r="D38" s="232">
        <f>SUM(D6,D35)</f>
        <v>103055</v>
      </c>
      <c r="E38" s="220" t="s">
        <v>128</v>
      </c>
      <c r="F38" s="231">
        <f>SUM(F6,F26)</f>
        <v>103055</v>
      </c>
      <c r="G38" s="220" t="s">
        <v>128</v>
      </c>
      <c r="H38" s="231">
        <f>SUM(H6,H26)</f>
        <v>103055</v>
      </c>
    </row>
    <row r="39" spans="1:8" s="208" customFormat="1" ht="22.5" customHeight="1">
      <c r="A39" s="225" t="s">
        <v>129</v>
      </c>
      <c r="B39" s="227"/>
      <c r="C39" s="224" t="s">
        <v>130</v>
      </c>
      <c r="D39" s="231">
        <f>SUM(B45)-SUM(D38)-SUM(D40)</f>
        <v>0</v>
      </c>
      <c r="E39" s="224" t="s">
        <v>130</v>
      </c>
      <c r="F39" s="231">
        <f>B39</f>
        <v>0</v>
      </c>
      <c r="G39" s="224" t="s">
        <v>130</v>
      </c>
      <c r="H39" s="231">
        <f>D39</f>
        <v>0</v>
      </c>
    </row>
    <row r="40" spans="1:8" s="208" customFormat="1" ht="22.5" customHeight="1">
      <c r="A40" s="225" t="s">
        <v>131</v>
      </c>
      <c r="B40" s="227"/>
      <c r="C40" s="221" t="s">
        <v>132</v>
      </c>
      <c r="D40" s="226"/>
      <c r="E40" s="221" t="s">
        <v>132</v>
      </c>
      <c r="F40" s="226"/>
      <c r="G40" s="221" t="s">
        <v>132</v>
      </c>
      <c r="H40" s="226"/>
    </row>
    <row r="41" spans="1:8" s="208" customFormat="1" ht="22.5" customHeight="1">
      <c r="A41" s="225" t="s">
        <v>133</v>
      </c>
      <c r="B41" s="227"/>
      <c r="C41" s="233"/>
      <c r="D41" s="231"/>
      <c r="E41" s="229"/>
      <c r="F41" s="231"/>
      <c r="G41" s="229"/>
      <c r="H41" s="231"/>
    </row>
    <row r="42" spans="1:8" s="208" customFormat="1" ht="22.5" customHeight="1">
      <c r="A42" s="225" t="s">
        <v>134</v>
      </c>
      <c r="B42" s="227"/>
      <c r="C42" s="233"/>
      <c r="D42" s="231"/>
      <c r="E42" s="228"/>
      <c r="F42" s="231"/>
      <c r="G42" s="228"/>
      <c r="H42" s="231"/>
    </row>
    <row r="43" spans="1:8" s="208" customFormat="1" ht="22.5" customHeight="1">
      <c r="A43" s="225" t="s">
        <v>135</v>
      </c>
      <c r="B43" s="227"/>
      <c r="C43" s="233"/>
      <c r="D43" s="234"/>
      <c r="E43" s="229"/>
      <c r="F43" s="231"/>
      <c r="G43" s="229"/>
      <c r="H43" s="231"/>
    </row>
    <row r="44" spans="1:8" s="208" customFormat="1" ht="21" customHeight="1">
      <c r="A44" s="229"/>
      <c r="B44" s="227"/>
      <c r="C44" s="228"/>
      <c r="D44" s="234"/>
      <c r="E44" s="228"/>
      <c r="F44" s="234"/>
      <c r="G44" s="228"/>
      <c r="H44" s="234"/>
    </row>
    <row r="45" spans="1:8" s="208" customFormat="1" ht="22.5" customHeight="1">
      <c r="A45" s="219" t="s">
        <v>136</v>
      </c>
      <c r="B45" s="201">
        <f>SUM(B38,B39,B40,B41)</f>
        <v>103055</v>
      </c>
      <c r="C45" s="219" t="s">
        <v>137</v>
      </c>
      <c r="D45" s="234">
        <f>SUM(D38,D39,D40)</f>
        <v>103055</v>
      </c>
      <c r="E45" s="219" t="s">
        <v>137</v>
      </c>
      <c r="F45" s="226">
        <f>SUM(F38,F39,F40)</f>
        <v>103055</v>
      </c>
      <c r="G45" s="219" t="s">
        <v>137</v>
      </c>
      <c r="H45" s="226">
        <f>SUM(H38,H39,H40)</f>
        <v>103055</v>
      </c>
    </row>
    <row r="49" ht="12.75" customHeight="1">
      <c r="IV49" s="235"/>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14" sqref="G14"/>
    </sheetView>
  </sheetViews>
  <sheetFormatPr defaultColWidth="9.16015625" defaultRowHeight="12.75" customHeight="1"/>
  <cols>
    <col min="1" max="1" width="13.66015625" style="0" customWidth="1"/>
    <col min="2" max="2" width="30.5" style="0" customWidth="1"/>
    <col min="3" max="5" width="16.66015625"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73" t="s">
        <v>13</v>
      </c>
      <c r="B1" s="93"/>
      <c r="C1" s="93"/>
    </row>
    <row r="2" spans="1:16" ht="35.25" customHeight="1">
      <c r="A2" s="207" t="s">
        <v>14</v>
      </c>
      <c r="B2" s="207"/>
      <c r="C2" s="207"/>
      <c r="D2" s="207"/>
      <c r="E2" s="207"/>
      <c r="F2" s="207"/>
      <c r="G2" s="207"/>
      <c r="H2" s="207"/>
      <c r="I2" s="207"/>
      <c r="J2" s="207"/>
      <c r="K2" s="207"/>
      <c r="L2" s="207"/>
      <c r="M2" s="207"/>
      <c r="N2" s="207"/>
      <c r="O2" s="207"/>
      <c r="P2" s="115"/>
    </row>
    <row r="3" ht="21.75" customHeight="1">
      <c r="O3" s="100" t="s">
        <v>47</v>
      </c>
    </row>
    <row r="4" spans="1:15" ht="18" customHeight="1">
      <c r="A4" s="77" t="s">
        <v>138</v>
      </c>
      <c r="B4" s="77" t="s">
        <v>139</v>
      </c>
      <c r="C4" s="77" t="s">
        <v>140</v>
      </c>
      <c r="D4" s="77" t="s">
        <v>141</v>
      </c>
      <c r="E4" s="77"/>
      <c r="F4" s="77"/>
      <c r="G4" s="77"/>
      <c r="H4" s="77"/>
      <c r="I4" s="77"/>
      <c r="J4" s="77"/>
      <c r="K4" s="77"/>
      <c r="L4" s="77"/>
      <c r="M4" s="77"/>
      <c r="N4" s="77"/>
      <c r="O4" s="141"/>
    </row>
    <row r="5" spans="1:15" ht="22.5" customHeight="1">
      <c r="A5" s="77"/>
      <c r="B5" s="77"/>
      <c r="C5" s="77"/>
      <c r="D5" s="78" t="s">
        <v>142</v>
      </c>
      <c r="E5" s="78" t="s">
        <v>143</v>
      </c>
      <c r="F5" s="78"/>
      <c r="G5" s="78" t="s">
        <v>144</v>
      </c>
      <c r="H5" s="78" t="s">
        <v>145</v>
      </c>
      <c r="I5" s="78" t="s">
        <v>146</v>
      </c>
      <c r="J5" s="78" t="s">
        <v>147</v>
      </c>
      <c r="K5" s="78" t="s">
        <v>148</v>
      </c>
      <c r="L5" s="78" t="s">
        <v>129</v>
      </c>
      <c r="M5" s="78" t="s">
        <v>133</v>
      </c>
      <c r="N5" s="78" t="s">
        <v>149</v>
      </c>
      <c r="O5" s="78" t="s">
        <v>150</v>
      </c>
    </row>
    <row r="6" spans="1:15" ht="54" customHeight="1">
      <c r="A6" s="77"/>
      <c r="B6" s="77"/>
      <c r="C6" s="77"/>
      <c r="D6" s="78"/>
      <c r="E6" s="78" t="s">
        <v>151</v>
      </c>
      <c r="F6" s="78" t="s">
        <v>152</v>
      </c>
      <c r="G6" s="78"/>
      <c r="H6" s="78"/>
      <c r="I6" s="78"/>
      <c r="J6" s="78"/>
      <c r="K6" s="78"/>
      <c r="L6" s="78"/>
      <c r="M6" s="78"/>
      <c r="N6" s="78"/>
      <c r="O6" s="78"/>
    </row>
    <row r="7" spans="1:15" ht="30" customHeight="1">
      <c r="A7" s="121" t="s">
        <v>153</v>
      </c>
      <c r="B7" s="121" t="s">
        <v>153</v>
      </c>
      <c r="C7" s="121">
        <v>1</v>
      </c>
      <c r="D7" s="121">
        <v>2</v>
      </c>
      <c r="E7" s="121">
        <v>3</v>
      </c>
      <c r="F7" s="121">
        <v>4</v>
      </c>
      <c r="G7" s="121">
        <v>5</v>
      </c>
      <c r="H7" s="121">
        <v>6</v>
      </c>
      <c r="I7" s="121">
        <v>7</v>
      </c>
      <c r="J7" s="121">
        <v>8</v>
      </c>
      <c r="K7" s="121">
        <v>9</v>
      </c>
      <c r="L7" s="121">
        <v>10</v>
      </c>
      <c r="M7" s="121">
        <v>11</v>
      </c>
      <c r="N7" s="121">
        <v>12</v>
      </c>
      <c r="O7" s="121">
        <v>13</v>
      </c>
    </row>
    <row r="8" spans="1:15" ht="30" customHeight="1">
      <c r="A8" s="122"/>
      <c r="B8" s="122" t="s">
        <v>154</v>
      </c>
      <c r="C8" s="199">
        <v>103055</v>
      </c>
      <c r="D8" s="199">
        <v>103055</v>
      </c>
      <c r="E8" s="199">
        <v>103055</v>
      </c>
      <c r="F8" s="199">
        <v>11125</v>
      </c>
      <c r="G8" s="122"/>
      <c r="H8" s="122"/>
      <c r="I8" s="122"/>
      <c r="J8" s="122"/>
      <c r="K8" s="122"/>
      <c r="L8" s="122"/>
      <c r="M8" s="122"/>
      <c r="N8" s="122"/>
      <c r="O8" s="122"/>
    </row>
    <row r="9" spans="1:15" ht="30" customHeight="1">
      <c r="A9" s="122"/>
      <c r="B9" s="122"/>
      <c r="C9" s="122"/>
      <c r="D9" s="122"/>
      <c r="E9" s="122"/>
      <c r="F9" s="122"/>
      <c r="G9" s="122"/>
      <c r="H9" s="122"/>
      <c r="I9" s="122"/>
      <c r="J9" s="122"/>
      <c r="K9" s="122"/>
      <c r="L9" s="122"/>
      <c r="M9" s="122"/>
      <c r="N9" s="122"/>
      <c r="O9" s="122"/>
    </row>
    <row r="10" spans="1:15" ht="30" customHeight="1">
      <c r="A10" s="122"/>
      <c r="B10" s="122"/>
      <c r="C10" s="122"/>
      <c r="D10" s="122"/>
      <c r="E10" s="122"/>
      <c r="F10" s="122"/>
      <c r="G10" s="122"/>
      <c r="H10" s="122"/>
      <c r="I10" s="122"/>
      <c r="J10" s="126"/>
      <c r="K10" s="126"/>
      <c r="L10" s="126"/>
      <c r="M10" s="126"/>
      <c r="N10" s="122"/>
      <c r="O10" s="122"/>
    </row>
    <row r="11" spans="1:15" ht="30" customHeight="1">
      <c r="A11" s="122"/>
      <c r="B11" s="126"/>
      <c r="C11" s="126"/>
      <c r="D11" s="122"/>
      <c r="E11" s="122"/>
      <c r="F11" s="122"/>
      <c r="G11" s="122"/>
      <c r="H11" s="126"/>
      <c r="I11" s="126"/>
      <c r="J11" s="126"/>
      <c r="K11" s="126"/>
      <c r="L11" s="126"/>
      <c r="M11" s="126"/>
      <c r="N11" s="122"/>
      <c r="O11" s="122"/>
    </row>
    <row r="12" spans="1:15" ht="30" customHeight="1">
      <c r="A12" s="122"/>
      <c r="B12" s="122"/>
      <c r="C12" s="122"/>
      <c r="D12" s="122"/>
      <c r="E12" s="122"/>
      <c r="F12" s="122"/>
      <c r="G12" s="122"/>
      <c r="H12" s="126"/>
      <c r="I12" s="126"/>
      <c r="J12" s="126"/>
      <c r="K12" s="126"/>
      <c r="L12" s="126"/>
      <c r="M12" s="126"/>
      <c r="N12" s="122"/>
      <c r="O12" s="122"/>
    </row>
    <row r="13" spans="2:16" ht="12.75" customHeight="1">
      <c r="B13" s="93"/>
      <c r="C13" s="93"/>
      <c r="D13" s="93"/>
      <c r="E13" s="93"/>
      <c r="F13" s="93"/>
      <c r="G13" s="93"/>
      <c r="H13" s="93"/>
      <c r="I13" s="93"/>
      <c r="N13" s="93"/>
      <c r="O13" s="93"/>
      <c r="P13" s="93"/>
    </row>
    <row r="14" spans="2:16" ht="12.75" customHeight="1">
      <c r="B14" s="93"/>
      <c r="C14" s="93"/>
      <c r="D14" s="93"/>
      <c r="E14" s="93"/>
      <c r="F14" s="93"/>
      <c r="G14" s="93"/>
      <c r="H14" s="93"/>
      <c r="N14" s="93"/>
      <c r="O14" s="93"/>
      <c r="P14" s="93"/>
    </row>
    <row r="15" spans="4:16" ht="12.75" customHeight="1">
      <c r="D15" s="93"/>
      <c r="E15" s="93"/>
      <c r="F15" s="93"/>
      <c r="N15" s="93"/>
      <c r="O15" s="93"/>
      <c r="P15" s="93"/>
    </row>
    <row r="16" spans="4:16" ht="12.75" customHeight="1">
      <c r="D16" s="93"/>
      <c r="E16" s="93"/>
      <c r="F16" s="93"/>
      <c r="G16" s="93"/>
      <c r="L16" s="93"/>
      <c r="N16" s="93"/>
      <c r="O16" s="93"/>
      <c r="P16" s="93"/>
    </row>
    <row r="17" spans="7:16" ht="12.75" customHeight="1">
      <c r="G17" s="93"/>
      <c r="M17" s="93"/>
      <c r="N17" s="93"/>
      <c r="O17" s="93"/>
      <c r="P17" s="93"/>
    </row>
    <row r="18" spans="13:16" ht="12.75" customHeight="1">
      <c r="M18" s="93"/>
      <c r="N18" s="93"/>
      <c r="O18" s="93"/>
      <c r="P18" s="93"/>
    </row>
    <row r="19" spans="13:15" ht="12.75" customHeight="1">
      <c r="M19" s="93"/>
      <c r="O19" s="93"/>
    </row>
    <row r="20" spans="13:15" ht="12.75" customHeight="1">
      <c r="M20" s="93"/>
      <c r="N20" s="93"/>
      <c r="O20" s="93"/>
    </row>
    <row r="21" spans="14:15" ht="12.75" customHeight="1">
      <c r="N21" s="93"/>
      <c r="O21" s="9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4.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3" t="s">
        <v>15</v>
      </c>
      <c r="B1" s="93"/>
      <c r="C1" s="93"/>
    </row>
    <row r="2" spans="1:14" ht="35.25" customHeight="1">
      <c r="A2" s="207" t="s">
        <v>16</v>
      </c>
      <c r="B2" s="207"/>
      <c r="C2" s="207"/>
      <c r="D2" s="207"/>
      <c r="E2" s="207"/>
      <c r="F2" s="207"/>
      <c r="G2" s="207"/>
      <c r="H2" s="207"/>
      <c r="I2" s="207"/>
      <c r="J2" s="207"/>
      <c r="K2" s="207"/>
      <c r="L2" s="207"/>
      <c r="M2" s="207"/>
      <c r="N2" s="115"/>
    </row>
    <row r="3" s="70" customFormat="1" ht="21.75" customHeight="1">
      <c r="M3" s="100" t="s">
        <v>47</v>
      </c>
    </row>
    <row r="4" spans="1:13" s="70" customFormat="1" ht="15" customHeight="1">
      <c r="A4" s="77" t="s">
        <v>138</v>
      </c>
      <c r="B4" s="77" t="s">
        <v>139</v>
      </c>
      <c r="C4" s="77" t="s">
        <v>140</v>
      </c>
      <c r="D4" s="77" t="s">
        <v>141</v>
      </c>
      <c r="E4" s="77"/>
      <c r="F4" s="77"/>
      <c r="G4" s="77"/>
      <c r="H4" s="77"/>
      <c r="I4" s="77"/>
      <c r="J4" s="77"/>
      <c r="K4" s="77"/>
      <c r="L4" s="77"/>
      <c r="M4" s="77"/>
    </row>
    <row r="5" spans="1:13" s="70" customFormat="1" ht="30" customHeight="1">
      <c r="A5" s="77"/>
      <c r="B5" s="77"/>
      <c r="C5" s="77"/>
      <c r="D5" s="78" t="s">
        <v>142</v>
      </c>
      <c r="E5" s="78" t="s">
        <v>155</v>
      </c>
      <c r="F5" s="78"/>
      <c r="G5" s="78" t="s">
        <v>144</v>
      </c>
      <c r="H5" s="78" t="s">
        <v>146</v>
      </c>
      <c r="I5" s="78" t="s">
        <v>147</v>
      </c>
      <c r="J5" s="78" t="s">
        <v>148</v>
      </c>
      <c r="K5" s="78" t="s">
        <v>131</v>
      </c>
      <c r="L5" s="78" t="s">
        <v>150</v>
      </c>
      <c r="M5" s="78" t="s">
        <v>133</v>
      </c>
    </row>
    <row r="6" spans="1:13" s="70" customFormat="1" ht="40.5" customHeight="1">
      <c r="A6" s="77"/>
      <c r="B6" s="77"/>
      <c r="C6" s="77"/>
      <c r="D6" s="78"/>
      <c r="E6" s="78" t="s">
        <v>151</v>
      </c>
      <c r="F6" s="78" t="s">
        <v>156</v>
      </c>
      <c r="G6" s="78"/>
      <c r="H6" s="78"/>
      <c r="I6" s="78"/>
      <c r="J6" s="78"/>
      <c r="K6" s="78"/>
      <c r="L6" s="78"/>
      <c r="M6" s="78"/>
    </row>
    <row r="7" spans="1:13" s="70" customFormat="1" ht="24" customHeight="1">
      <c r="A7" s="121" t="s">
        <v>153</v>
      </c>
      <c r="B7" s="121" t="s">
        <v>153</v>
      </c>
      <c r="C7" s="121">
        <v>1</v>
      </c>
      <c r="D7" s="121">
        <v>2</v>
      </c>
      <c r="E7" s="121">
        <v>3</v>
      </c>
      <c r="F7" s="121">
        <v>4</v>
      </c>
      <c r="G7" s="121">
        <v>5</v>
      </c>
      <c r="H7" s="121">
        <v>6</v>
      </c>
      <c r="I7" s="121">
        <v>7</v>
      </c>
      <c r="J7" s="121">
        <v>8</v>
      </c>
      <c r="K7" s="121">
        <v>9</v>
      </c>
      <c r="L7" s="121">
        <v>10</v>
      </c>
      <c r="M7" s="121">
        <v>11</v>
      </c>
    </row>
    <row r="8" spans="1:13" s="70" customFormat="1" ht="24" customHeight="1">
      <c r="A8" s="122"/>
      <c r="B8" s="122" t="s">
        <v>154</v>
      </c>
      <c r="C8" s="199">
        <v>103055</v>
      </c>
      <c r="D8" s="199">
        <v>103055</v>
      </c>
      <c r="E8" s="199">
        <v>103055</v>
      </c>
      <c r="F8" s="199">
        <v>11125</v>
      </c>
      <c r="G8" s="122"/>
      <c r="H8" s="122"/>
      <c r="I8" s="122"/>
      <c r="J8" s="122"/>
      <c r="K8" s="122"/>
      <c r="L8" s="122"/>
      <c r="M8" s="122"/>
    </row>
    <row r="9" spans="1:13" s="70" customFormat="1" ht="24" customHeight="1">
      <c r="A9" s="122"/>
      <c r="B9" s="122"/>
      <c r="C9" s="122"/>
      <c r="D9" s="122"/>
      <c r="E9" s="122"/>
      <c r="F9" s="122"/>
      <c r="G9" s="122"/>
      <c r="H9" s="122"/>
      <c r="I9" s="122"/>
      <c r="J9" s="122"/>
      <c r="K9" s="122"/>
      <c r="L9" s="122"/>
      <c r="M9" s="122"/>
    </row>
    <row r="10" spans="1:13" s="70" customFormat="1" ht="24" customHeight="1">
      <c r="A10" s="122"/>
      <c r="B10" s="122"/>
      <c r="C10" s="122"/>
      <c r="D10" s="122"/>
      <c r="E10" s="122"/>
      <c r="F10" s="122"/>
      <c r="G10" s="122"/>
      <c r="H10" s="122"/>
      <c r="I10" s="122"/>
      <c r="J10" s="122"/>
      <c r="K10" s="122"/>
      <c r="L10" s="122"/>
      <c r="M10" s="122"/>
    </row>
    <row r="11" spans="1:13" s="70" customFormat="1" ht="24" customHeight="1">
      <c r="A11" s="122"/>
      <c r="B11" s="122"/>
      <c r="C11" s="122"/>
      <c r="D11" s="122"/>
      <c r="E11" s="122"/>
      <c r="F11" s="122"/>
      <c r="G11" s="122"/>
      <c r="H11" s="122"/>
      <c r="I11" s="126"/>
      <c r="J11" s="122"/>
      <c r="K11" s="122"/>
      <c r="L11" s="122"/>
      <c r="M11" s="122"/>
    </row>
    <row r="12" spans="1:13" s="70" customFormat="1" ht="24" customHeight="1">
      <c r="A12" s="122"/>
      <c r="B12" s="122"/>
      <c r="C12" s="122"/>
      <c r="D12" s="122"/>
      <c r="E12" s="122"/>
      <c r="F12" s="122"/>
      <c r="G12" s="122"/>
      <c r="H12" s="126"/>
      <c r="I12" s="126"/>
      <c r="J12" s="122"/>
      <c r="K12" s="122"/>
      <c r="L12" s="122"/>
      <c r="M12" s="122"/>
    </row>
    <row r="13" spans="2:14" ht="12.75" customHeight="1">
      <c r="B13" s="93"/>
      <c r="C13" s="93"/>
      <c r="D13" s="93"/>
      <c r="E13" s="93"/>
      <c r="F13" s="93"/>
      <c r="G13" s="93"/>
      <c r="H13" s="93"/>
      <c r="I13" s="93"/>
      <c r="J13" s="93"/>
      <c r="K13" s="93"/>
      <c r="L13" s="93"/>
      <c r="M13" s="93"/>
      <c r="N13" s="93"/>
    </row>
    <row r="14" spans="2:14" ht="12.75" customHeight="1">
      <c r="B14" s="93"/>
      <c r="C14" s="93"/>
      <c r="D14" s="93"/>
      <c r="E14" s="93"/>
      <c r="F14" s="93"/>
      <c r="G14" s="93"/>
      <c r="H14" s="93"/>
      <c r="J14" s="93"/>
      <c r="K14" s="93"/>
      <c r="L14" s="93"/>
      <c r="N14" s="93"/>
    </row>
    <row r="15" spans="4:14" ht="12.75" customHeight="1">
      <c r="D15" s="93"/>
      <c r="E15" s="93"/>
      <c r="F15" s="93"/>
      <c r="J15" s="93"/>
      <c r="K15" s="93"/>
      <c r="L15" s="93"/>
      <c r="N15" s="93"/>
    </row>
    <row r="16" spans="4:14" ht="12.75" customHeight="1">
      <c r="D16" s="93"/>
      <c r="E16" s="93"/>
      <c r="F16" s="93"/>
      <c r="G16" s="93"/>
      <c r="J16" s="93"/>
      <c r="K16" s="93"/>
      <c r="L16" s="93"/>
      <c r="N16" s="93"/>
    </row>
    <row r="17" spans="7:12" ht="12.75" customHeight="1">
      <c r="G17" s="93"/>
      <c r="J17" s="93"/>
      <c r="K17" s="93"/>
      <c r="L17" s="9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H8" sqref="H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28" t="s">
        <v>17</v>
      </c>
      <c r="B1" s="129"/>
      <c r="C1" s="129"/>
      <c r="D1" s="129"/>
      <c r="E1" s="129"/>
      <c r="F1" s="130"/>
      <c r="G1" s="129"/>
      <c r="H1" s="130"/>
    </row>
    <row r="2" spans="1:8" ht="22.5" customHeight="1">
      <c r="A2" s="131" t="s">
        <v>18</v>
      </c>
      <c r="B2" s="132"/>
      <c r="C2" s="133"/>
      <c r="D2" s="133"/>
      <c r="E2" s="132"/>
      <c r="F2" s="132"/>
      <c r="G2" s="132"/>
      <c r="H2" s="132"/>
    </row>
    <row r="3" spans="1:8" s="70" customFormat="1" ht="22.5" customHeight="1">
      <c r="A3" s="134"/>
      <c r="B3" s="134"/>
      <c r="C3" s="135"/>
      <c r="D3" s="135"/>
      <c r="E3" s="136"/>
      <c r="F3" s="137"/>
      <c r="G3" s="136"/>
      <c r="H3" s="137" t="s">
        <v>47</v>
      </c>
    </row>
    <row r="4" spans="1:8" s="70" customFormat="1" ht="22.5" customHeight="1">
      <c r="A4" s="138" t="s">
        <v>48</v>
      </c>
      <c r="B4" s="138"/>
      <c r="C4" s="138" t="s">
        <v>49</v>
      </c>
      <c r="D4" s="138"/>
      <c r="E4" s="138"/>
      <c r="F4" s="138"/>
      <c r="G4" s="138"/>
      <c r="H4" s="138"/>
    </row>
    <row r="5" spans="1:8" s="70" customFormat="1" ht="22.5" customHeight="1">
      <c r="A5" s="138" t="s">
        <v>50</v>
      </c>
      <c r="B5" s="138" t="s">
        <v>51</v>
      </c>
      <c r="C5" s="138" t="s">
        <v>52</v>
      </c>
      <c r="D5" s="139" t="s">
        <v>51</v>
      </c>
      <c r="E5" s="198" t="s">
        <v>53</v>
      </c>
      <c r="F5" s="138" t="s">
        <v>51</v>
      </c>
      <c r="G5" s="198" t="s">
        <v>54</v>
      </c>
      <c r="H5" s="198" t="s">
        <v>51</v>
      </c>
    </row>
    <row r="6" spans="1:8" s="70" customFormat="1" ht="22.5" customHeight="1">
      <c r="A6" s="145" t="s">
        <v>157</v>
      </c>
      <c r="B6" s="199">
        <v>103055</v>
      </c>
      <c r="C6" s="145" t="s">
        <v>157</v>
      </c>
      <c r="D6" s="144">
        <f>SUM(D7:D34)</f>
        <v>103055</v>
      </c>
      <c r="E6" s="143" t="s">
        <v>157</v>
      </c>
      <c r="F6" s="144">
        <f>SUM(F7,F12,F23,F24,F25)</f>
        <v>103055</v>
      </c>
      <c r="G6" s="147" t="s">
        <v>55</v>
      </c>
      <c r="H6" s="200">
        <f>SUM(H7:H21)</f>
        <v>103055</v>
      </c>
    </row>
    <row r="7" spans="1:8" s="70" customFormat="1" ht="22.5" customHeight="1">
      <c r="A7" s="141" t="s">
        <v>158</v>
      </c>
      <c r="B7" s="199">
        <v>103055</v>
      </c>
      <c r="C7" s="143" t="s">
        <v>57</v>
      </c>
      <c r="D7" s="199">
        <v>63910</v>
      </c>
      <c r="E7" s="143" t="s">
        <v>58</v>
      </c>
      <c r="F7" s="199">
        <f>SUM(F8:F11)</f>
        <v>91930</v>
      </c>
      <c r="G7" s="146" t="s">
        <v>59</v>
      </c>
      <c r="H7" s="201">
        <v>68957</v>
      </c>
    </row>
    <row r="8" spans="1:8" s="70" customFormat="1" ht="30" customHeight="1">
      <c r="A8" s="202" t="s">
        <v>159</v>
      </c>
      <c r="B8" s="144">
        <v>11125</v>
      </c>
      <c r="C8" s="143" t="s">
        <v>61</v>
      </c>
      <c r="D8" s="199"/>
      <c r="E8" s="143" t="s">
        <v>62</v>
      </c>
      <c r="F8" s="201">
        <v>68957</v>
      </c>
      <c r="G8" s="147" t="s">
        <v>63</v>
      </c>
      <c r="H8" s="199">
        <v>27150</v>
      </c>
    </row>
    <row r="9" spans="1:8" s="70" customFormat="1" ht="22.5" customHeight="1">
      <c r="A9" s="141" t="s">
        <v>160</v>
      </c>
      <c r="B9" s="144"/>
      <c r="C9" s="143" t="s">
        <v>65</v>
      </c>
      <c r="D9" s="199"/>
      <c r="E9" s="143" t="s">
        <v>66</v>
      </c>
      <c r="F9" s="199">
        <v>16025</v>
      </c>
      <c r="G9" s="147" t="s">
        <v>67</v>
      </c>
      <c r="H9" s="199"/>
    </row>
    <row r="10" spans="1:8" s="70" customFormat="1" ht="22.5" customHeight="1">
      <c r="A10" s="141" t="s">
        <v>161</v>
      </c>
      <c r="B10" s="144"/>
      <c r="C10" s="143" t="s">
        <v>69</v>
      </c>
      <c r="D10" s="199"/>
      <c r="E10" s="143" t="s">
        <v>70</v>
      </c>
      <c r="F10" s="199">
        <v>6948</v>
      </c>
      <c r="G10" s="147" t="s">
        <v>71</v>
      </c>
      <c r="H10" s="199"/>
    </row>
    <row r="11" spans="1:8" s="70" customFormat="1" ht="22.5" customHeight="1">
      <c r="A11" s="141"/>
      <c r="B11" s="144"/>
      <c r="C11" s="143" t="s">
        <v>73</v>
      </c>
      <c r="D11" s="199"/>
      <c r="E11" s="143" t="s">
        <v>74</v>
      </c>
      <c r="F11" s="199"/>
      <c r="G11" s="147" t="s">
        <v>75</v>
      </c>
      <c r="H11" s="199"/>
    </row>
    <row r="12" spans="1:8" s="70" customFormat="1" ht="22.5" customHeight="1">
      <c r="A12" s="141"/>
      <c r="B12" s="144"/>
      <c r="C12" s="143" t="s">
        <v>77</v>
      </c>
      <c r="D12" s="199"/>
      <c r="E12" s="143" t="s">
        <v>78</v>
      </c>
      <c r="F12" s="199">
        <f>SUM(F13:F22)</f>
        <v>11125</v>
      </c>
      <c r="G12" s="147" t="s">
        <v>79</v>
      </c>
      <c r="H12" s="199"/>
    </row>
    <row r="13" spans="1:8" s="70" customFormat="1" ht="22.5" customHeight="1">
      <c r="A13" s="141"/>
      <c r="B13" s="144"/>
      <c r="C13" s="143" t="s">
        <v>81</v>
      </c>
      <c r="D13" s="199">
        <v>7629</v>
      </c>
      <c r="E13" s="148" t="s">
        <v>62</v>
      </c>
      <c r="F13" s="199"/>
      <c r="G13" s="147" t="s">
        <v>82</v>
      </c>
      <c r="H13" s="199"/>
    </row>
    <row r="14" spans="1:8" s="70" customFormat="1" ht="22.5" customHeight="1">
      <c r="A14" s="141"/>
      <c r="B14" s="144"/>
      <c r="C14" s="143" t="s">
        <v>84</v>
      </c>
      <c r="D14" s="199">
        <v>16936</v>
      </c>
      <c r="E14" s="148" t="s">
        <v>66</v>
      </c>
      <c r="F14" s="199">
        <v>11125</v>
      </c>
      <c r="G14" s="147" t="s">
        <v>85</v>
      </c>
      <c r="H14" s="199"/>
    </row>
    <row r="15" spans="1:8" s="70" customFormat="1" ht="22.5" customHeight="1">
      <c r="A15" s="148"/>
      <c r="B15" s="144"/>
      <c r="C15" s="143" t="s">
        <v>87</v>
      </c>
      <c r="D15" s="199"/>
      <c r="E15" s="148" t="s">
        <v>88</v>
      </c>
      <c r="F15" s="144"/>
      <c r="G15" s="147" t="s">
        <v>89</v>
      </c>
      <c r="H15" s="199">
        <v>6948</v>
      </c>
    </row>
    <row r="16" spans="1:8" s="70" customFormat="1" ht="22.5" customHeight="1">
      <c r="A16" s="148"/>
      <c r="B16" s="144"/>
      <c r="C16" s="143" t="s">
        <v>91</v>
      </c>
      <c r="D16" s="199"/>
      <c r="E16" s="148" t="s">
        <v>92</v>
      </c>
      <c r="F16" s="144"/>
      <c r="G16" s="147" t="s">
        <v>93</v>
      </c>
      <c r="H16" s="200"/>
    </row>
    <row r="17" spans="1:8" s="70" customFormat="1" ht="22.5" customHeight="1">
      <c r="A17" s="148"/>
      <c r="B17" s="144"/>
      <c r="C17" s="143" t="s">
        <v>95</v>
      </c>
      <c r="D17" s="199"/>
      <c r="E17" s="148" t="s">
        <v>96</v>
      </c>
      <c r="F17" s="144"/>
      <c r="G17" s="147" t="s">
        <v>97</v>
      </c>
      <c r="H17" s="200"/>
    </row>
    <row r="18" spans="1:8" s="70" customFormat="1" ht="22.5" customHeight="1">
      <c r="A18" s="148"/>
      <c r="B18" s="142"/>
      <c r="C18" s="143" t="s">
        <v>98</v>
      </c>
      <c r="D18" s="199"/>
      <c r="E18" s="148" t="s">
        <v>99</v>
      </c>
      <c r="F18" s="144"/>
      <c r="G18" s="147" t="s">
        <v>100</v>
      </c>
      <c r="H18" s="200"/>
    </row>
    <row r="19" spans="1:8" s="70" customFormat="1" ht="22.5" customHeight="1">
      <c r="A19" s="148"/>
      <c r="B19" s="149"/>
      <c r="C19" s="143" t="s">
        <v>101</v>
      </c>
      <c r="D19" s="199">
        <v>14580</v>
      </c>
      <c r="E19" s="148" t="s">
        <v>102</v>
      </c>
      <c r="F19" s="144"/>
      <c r="G19" s="147" t="s">
        <v>103</v>
      </c>
      <c r="H19" s="200"/>
    </row>
    <row r="20" spans="1:8" s="70" customFormat="1" ht="22.5" customHeight="1">
      <c r="A20" s="148"/>
      <c r="B20" s="142"/>
      <c r="C20" s="143" t="s">
        <v>104</v>
      </c>
      <c r="D20" s="144"/>
      <c r="E20" s="148" t="s">
        <v>105</v>
      </c>
      <c r="F20" s="144"/>
      <c r="G20" s="147" t="s">
        <v>106</v>
      </c>
      <c r="H20" s="200"/>
    </row>
    <row r="21" spans="1:8" s="70" customFormat="1" ht="22.5" customHeight="1">
      <c r="A21" s="122"/>
      <c r="B21" s="142"/>
      <c r="C21" s="143" t="s">
        <v>107</v>
      </c>
      <c r="D21" s="144"/>
      <c r="E21" s="148" t="s">
        <v>108</v>
      </c>
      <c r="F21" s="144"/>
      <c r="G21" s="147" t="s">
        <v>109</v>
      </c>
      <c r="H21" s="200"/>
    </row>
    <row r="22" spans="1:8" s="70" customFormat="1" ht="22.5" customHeight="1">
      <c r="A22" s="126"/>
      <c r="B22" s="142"/>
      <c r="C22" s="143" t="s">
        <v>110</v>
      </c>
      <c r="D22" s="144"/>
      <c r="E22" s="203" t="s">
        <v>111</v>
      </c>
      <c r="F22" s="144"/>
      <c r="G22" s="203"/>
      <c r="H22" s="144"/>
    </row>
    <row r="23" spans="1:8" s="70" customFormat="1" ht="22.5" customHeight="1">
      <c r="A23" s="122"/>
      <c r="B23" s="142"/>
      <c r="C23" s="143" t="s">
        <v>112</v>
      </c>
      <c r="D23" s="144"/>
      <c r="E23" s="150" t="s">
        <v>113</v>
      </c>
      <c r="F23" s="144"/>
      <c r="G23" s="150"/>
      <c r="H23" s="144"/>
    </row>
    <row r="24" spans="1:8" s="70" customFormat="1" ht="22.5" customHeight="1">
      <c r="A24" s="122"/>
      <c r="B24" s="142"/>
      <c r="C24" s="143" t="s">
        <v>114</v>
      </c>
      <c r="D24" s="144"/>
      <c r="E24" s="150" t="s">
        <v>115</v>
      </c>
      <c r="F24" s="144"/>
      <c r="G24" s="150"/>
      <c r="H24" s="144"/>
    </row>
    <row r="25" spans="1:8" s="70" customFormat="1" ht="22.5" customHeight="1">
      <c r="A25" s="122"/>
      <c r="B25" s="142"/>
      <c r="C25" s="143" t="s">
        <v>116</v>
      </c>
      <c r="D25" s="144"/>
      <c r="E25" s="150" t="s">
        <v>117</v>
      </c>
      <c r="F25" s="144"/>
      <c r="G25" s="150"/>
      <c r="H25" s="144"/>
    </row>
    <row r="26" spans="1:8" s="70" customFormat="1" ht="22.5" customHeight="1">
      <c r="A26" s="122"/>
      <c r="B26" s="142"/>
      <c r="C26" s="143" t="s">
        <v>118</v>
      </c>
      <c r="D26" s="144"/>
      <c r="E26" s="143"/>
      <c r="F26" s="144"/>
      <c r="G26" s="143"/>
      <c r="H26" s="144"/>
    </row>
    <row r="27" spans="1:8" s="70" customFormat="1" ht="22.5" customHeight="1">
      <c r="A27" s="126"/>
      <c r="B27" s="149"/>
      <c r="C27" s="143" t="s">
        <v>119</v>
      </c>
      <c r="D27" s="144"/>
      <c r="E27" s="143"/>
      <c r="F27" s="144"/>
      <c r="G27" s="143"/>
      <c r="H27" s="144"/>
    </row>
    <row r="28" spans="1:8" s="70" customFormat="1" ht="22.5" customHeight="1">
      <c r="A28" s="122"/>
      <c r="B28" s="142"/>
      <c r="C28" s="143" t="s">
        <v>120</v>
      </c>
      <c r="D28" s="144"/>
      <c r="E28" s="143"/>
      <c r="F28" s="144"/>
      <c r="G28" s="143"/>
      <c r="H28" s="144"/>
    </row>
    <row r="29" spans="1:8" s="70" customFormat="1" ht="22.5" customHeight="1">
      <c r="A29" s="126"/>
      <c r="B29" s="149"/>
      <c r="C29" s="143" t="s">
        <v>121</v>
      </c>
      <c r="D29" s="144"/>
      <c r="E29" s="143"/>
      <c r="F29" s="144"/>
      <c r="G29" s="143"/>
      <c r="H29" s="144"/>
    </row>
    <row r="30" spans="1:8" s="70" customFormat="1" ht="22.5" customHeight="1">
      <c r="A30" s="126"/>
      <c r="B30" s="142"/>
      <c r="C30" s="143" t="s">
        <v>122</v>
      </c>
      <c r="D30" s="144"/>
      <c r="E30" s="143"/>
      <c r="F30" s="144"/>
      <c r="G30" s="143"/>
      <c r="H30" s="144"/>
    </row>
    <row r="31" spans="1:8" s="70" customFormat="1" ht="22.5" customHeight="1">
      <c r="A31" s="126"/>
      <c r="B31" s="142"/>
      <c r="C31" s="143" t="s">
        <v>123</v>
      </c>
      <c r="D31" s="144"/>
      <c r="E31" s="143"/>
      <c r="F31" s="144"/>
      <c r="G31" s="143"/>
      <c r="H31" s="144"/>
    </row>
    <row r="32" spans="1:8" s="70" customFormat="1" ht="22.5" customHeight="1">
      <c r="A32" s="126"/>
      <c r="B32" s="142"/>
      <c r="C32" s="143" t="s">
        <v>124</v>
      </c>
      <c r="D32" s="144"/>
      <c r="E32" s="143"/>
      <c r="F32" s="144"/>
      <c r="G32" s="143"/>
      <c r="H32" s="144"/>
    </row>
    <row r="33" spans="1:8" s="70" customFormat="1" ht="22.5" customHeight="1">
      <c r="A33" s="126"/>
      <c r="B33" s="142"/>
      <c r="C33" s="143" t="s">
        <v>125</v>
      </c>
      <c r="D33" s="144"/>
      <c r="E33" s="143"/>
      <c r="F33" s="144"/>
      <c r="G33" s="143"/>
      <c r="H33" s="144"/>
    </row>
    <row r="34" spans="1:8" s="70" customFormat="1" ht="22.5" customHeight="1">
      <c r="A34" s="122"/>
      <c r="B34" s="142"/>
      <c r="C34" s="143" t="s">
        <v>126</v>
      </c>
      <c r="D34" s="144"/>
      <c r="E34" s="143"/>
      <c r="F34" s="144"/>
      <c r="G34" s="143"/>
      <c r="H34" s="144"/>
    </row>
    <row r="35" spans="1:8" s="70" customFormat="1" ht="22.5" customHeight="1">
      <c r="A35" s="126"/>
      <c r="B35" s="142"/>
      <c r="C35" s="143"/>
      <c r="D35" s="151"/>
      <c r="E35" s="141"/>
      <c r="F35" s="151"/>
      <c r="G35" s="141"/>
      <c r="H35" s="151"/>
    </row>
    <row r="36" spans="1:8" s="70" customFormat="1" ht="18" customHeight="1">
      <c r="A36" s="139" t="s">
        <v>127</v>
      </c>
      <c r="B36" s="149">
        <f>SUM(B6)</f>
        <v>103055</v>
      </c>
      <c r="C36" s="139" t="s">
        <v>128</v>
      </c>
      <c r="D36" s="151">
        <f>SUM(D6)</f>
        <v>103055</v>
      </c>
      <c r="E36" s="139" t="s">
        <v>128</v>
      </c>
      <c r="F36" s="151">
        <f>SUM(F6)</f>
        <v>103055</v>
      </c>
      <c r="G36" s="139" t="s">
        <v>128</v>
      </c>
      <c r="H36" s="151">
        <f>SUM(H6)</f>
        <v>103055</v>
      </c>
    </row>
    <row r="37" spans="1:8" s="70" customFormat="1" ht="18" customHeight="1">
      <c r="A37" s="143" t="s">
        <v>133</v>
      </c>
      <c r="B37" s="142"/>
      <c r="C37" s="148" t="s">
        <v>130</v>
      </c>
      <c r="D37" s="151">
        <f>SUM(B41)-SUM(D36)</f>
        <v>0</v>
      </c>
      <c r="E37" s="148" t="s">
        <v>130</v>
      </c>
      <c r="F37" s="151">
        <f>B37</f>
        <v>0</v>
      </c>
      <c r="G37" s="148" t="s">
        <v>130</v>
      </c>
      <c r="H37" s="151">
        <f>D37</f>
        <v>0</v>
      </c>
    </row>
    <row r="38" spans="1:8" s="70" customFormat="1" ht="18" customHeight="1">
      <c r="A38" s="143" t="s">
        <v>134</v>
      </c>
      <c r="B38" s="142"/>
      <c r="C38" s="148"/>
      <c r="D38" s="144"/>
      <c r="E38" s="148"/>
      <c r="F38" s="144"/>
      <c r="G38" s="148"/>
      <c r="H38" s="144"/>
    </row>
    <row r="39" spans="1:8" s="70" customFormat="1" ht="22.5" customHeight="1">
      <c r="A39" s="143" t="s">
        <v>162</v>
      </c>
      <c r="B39" s="142"/>
      <c r="C39" s="204"/>
      <c r="D39" s="205"/>
      <c r="E39" s="126"/>
      <c r="F39" s="151"/>
      <c r="G39" s="126"/>
      <c r="H39" s="151"/>
    </row>
    <row r="40" spans="1:8" s="70" customFormat="1" ht="21" customHeight="1">
      <c r="A40" s="126"/>
      <c r="B40" s="142"/>
      <c r="C40" s="122"/>
      <c r="D40" s="205"/>
      <c r="E40" s="122"/>
      <c r="F40" s="205"/>
      <c r="G40" s="122"/>
      <c r="H40" s="205"/>
    </row>
    <row r="41" spans="1:8" s="70" customFormat="1" ht="18" customHeight="1">
      <c r="A41" s="138" t="s">
        <v>136</v>
      </c>
      <c r="B41" s="149">
        <f>SUM(B36,B37)</f>
        <v>103055</v>
      </c>
      <c r="C41" s="206" t="s">
        <v>137</v>
      </c>
      <c r="D41" s="205">
        <f>SUM(D36,D37)</f>
        <v>103055</v>
      </c>
      <c r="E41" s="138" t="s">
        <v>137</v>
      </c>
      <c r="F41" s="144">
        <f>SUM(F36,F37)</f>
        <v>103055</v>
      </c>
      <c r="G41" s="138" t="s">
        <v>137</v>
      </c>
      <c r="H41" s="144">
        <f>SUM(H36,H37)</f>
        <v>103055</v>
      </c>
    </row>
    <row r="42" spans="4:8" s="70" customFormat="1" ht="12.75" customHeight="1">
      <c r="D42" s="73"/>
      <c r="F42" s="73"/>
      <c r="H42" s="73"/>
    </row>
    <row r="43" spans="4:8" s="70" customFormat="1" ht="12.75" customHeight="1">
      <c r="D43" s="73"/>
      <c r="F43" s="73"/>
      <c r="H43" s="73"/>
    </row>
    <row r="44" spans="4:8" s="70" customFormat="1" ht="12.75" customHeight="1">
      <c r="D44" s="73"/>
      <c r="F44" s="73"/>
      <c r="H44" s="73"/>
    </row>
    <row r="45" spans="4:8" s="70" customFormat="1" ht="12.75" customHeight="1">
      <c r="D45" s="73"/>
      <c r="F45" s="73"/>
      <c r="H45" s="73"/>
    </row>
    <row r="46" spans="4:8" s="70" customFormat="1" ht="12.75" customHeight="1">
      <c r="D46" s="73"/>
      <c r="F46" s="73"/>
      <c r="H46" s="73"/>
    </row>
    <row r="47" spans="4:8" ht="12.75" customHeight="1">
      <c r="D47" s="93"/>
      <c r="F47" s="93"/>
      <c r="H47" s="93"/>
    </row>
    <row r="48" spans="4:8" ht="12.75" customHeight="1">
      <c r="D48" s="93"/>
      <c r="F48" s="93"/>
      <c r="H48" s="93"/>
    </row>
    <row r="49" spans="4:8" ht="12.75" customHeight="1">
      <c r="D49" s="93"/>
      <c r="F49" s="93"/>
      <c r="H49" s="93"/>
    </row>
    <row r="50" spans="4:8" ht="12.75" customHeight="1">
      <c r="D50" s="93"/>
      <c r="F50" s="93"/>
      <c r="H50" s="93"/>
    </row>
    <row r="51" spans="4:8" ht="12.75" customHeight="1">
      <c r="D51" s="93"/>
      <c r="F51" s="93"/>
      <c r="H51" s="93"/>
    </row>
    <row r="52" spans="4:8" ht="12.75" customHeight="1">
      <c r="D52" s="93"/>
      <c r="F52" s="93"/>
      <c r="H52" s="93"/>
    </row>
    <row r="53" spans="4:8" ht="12.75" customHeight="1">
      <c r="D53" s="93"/>
      <c r="F53" s="93"/>
      <c r="H53" s="93"/>
    </row>
    <row r="54" spans="4:8" ht="12.75" customHeight="1">
      <c r="D54" s="93"/>
      <c r="F54" s="93"/>
      <c r="H54" s="93"/>
    </row>
    <row r="55" spans="6:8" ht="12.75" customHeight="1">
      <c r="F55" s="93"/>
      <c r="H55" s="93"/>
    </row>
    <row r="56" spans="6:8" ht="12.75" customHeight="1">
      <c r="F56" s="93"/>
      <c r="H56" s="93"/>
    </row>
    <row r="57" spans="6:8" ht="12.75" customHeight="1">
      <c r="F57" s="93"/>
      <c r="H57" s="93"/>
    </row>
    <row r="58" spans="6:8" ht="12.75" customHeight="1">
      <c r="F58" s="93"/>
      <c r="H58" s="93"/>
    </row>
    <row r="59" spans="6:8" ht="12.75" customHeight="1">
      <c r="F59" s="93"/>
      <c r="H59" s="93"/>
    </row>
    <row r="60" spans="6:8" ht="12.75" customHeight="1">
      <c r="F60" s="93"/>
      <c r="H60" s="9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C36" sqref="C36"/>
    </sheetView>
  </sheetViews>
  <sheetFormatPr defaultColWidth="9.16015625" defaultRowHeight="12.75" customHeight="1"/>
  <cols>
    <col min="1" max="1" width="21.33203125" style="0" customWidth="1"/>
    <col min="2" max="2" width="36" style="0" customWidth="1"/>
    <col min="3" max="3" width="23.33203125" style="0" customWidth="1"/>
    <col min="4" max="5" width="21.33203125" style="0" customWidth="1"/>
    <col min="6" max="6" width="23.66015625" style="0" customWidth="1"/>
    <col min="7" max="7" width="21.33203125" style="0" customWidth="1"/>
  </cols>
  <sheetData>
    <row r="1" ht="30" customHeight="1">
      <c r="A1" s="73" t="s">
        <v>19</v>
      </c>
    </row>
    <row r="2" spans="1:7" ht="28.5" customHeight="1">
      <c r="A2" s="101" t="s">
        <v>163</v>
      </c>
      <c r="B2" s="101"/>
      <c r="C2" s="101"/>
      <c r="D2" s="101"/>
      <c r="E2" s="101"/>
      <c r="F2" s="101"/>
      <c r="G2" s="101"/>
    </row>
    <row r="3" s="70" customFormat="1" ht="22.5" customHeight="1">
      <c r="G3" s="100" t="s">
        <v>47</v>
      </c>
    </row>
    <row r="4" spans="1:7" s="70" customFormat="1" ht="22.5" customHeight="1">
      <c r="A4" s="120" t="s">
        <v>164</v>
      </c>
      <c r="B4" s="120" t="s">
        <v>165</v>
      </c>
      <c r="C4" s="120" t="s">
        <v>142</v>
      </c>
      <c r="D4" s="120" t="s">
        <v>166</v>
      </c>
      <c r="E4" s="120" t="s">
        <v>167</v>
      </c>
      <c r="F4" s="120" t="s">
        <v>168</v>
      </c>
      <c r="G4" s="120" t="s">
        <v>169</v>
      </c>
    </row>
    <row r="5" spans="1:7" s="70" customFormat="1" ht="24" customHeight="1">
      <c r="A5" s="121" t="s">
        <v>153</v>
      </c>
      <c r="B5" s="121" t="s">
        <v>153</v>
      </c>
      <c r="C5" s="121">
        <v>1</v>
      </c>
      <c r="D5" s="121">
        <v>2</v>
      </c>
      <c r="E5" s="121">
        <v>3</v>
      </c>
      <c r="F5" s="121">
        <v>4</v>
      </c>
      <c r="G5" s="121" t="s">
        <v>153</v>
      </c>
    </row>
    <row r="6" spans="1:7" s="70" customFormat="1" ht="24" customHeight="1">
      <c r="A6" s="121"/>
      <c r="B6" s="121" t="s">
        <v>170</v>
      </c>
      <c r="C6" s="194">
        <f>SUM(C7:C13)</f>
        <v>103055</v>
      </c>
      <c r="D6" s="194">
        <f>SUM(D7:D13)</f>
        <v>75905.20999999999</v>
      </c>
      <c r="E6" s="194">
        <f>SUM(E7:E13)</f>
        <v>16024.79</v>
      </c>
      <c r="F6" s="194">
        <f>SUM(F7:F13)</f>
        <v>11125</v>
      </c>
      <c r="G6" s="121"/>
    </row>
    <row r="7" spans="1:7" s="70" customFormat="1" ht="24" customHeight="1">
      <c r="A7" s="183" t="s">
        <v>171</v>
      </c>
      <c r="B7" s="184" t="s">
        <v>172</v>
      </c>
      <c r="C7" s="186">
        <f aca="true" t="shared" si="0" ref="C7:C13">SUM(D7:F7)</f>
        <v>2283</v>
      </c>
      <c r="D7" s="186">
        <v>1188</v>
      </c>
      <c r="E7" s="186">
        <v>370</v>
      </c>
      <c r="F7" s="187">
        <v>725</v>
      </c>
      <c r="G7" s="187"/>
    </row>
    <row r="8" spans="1:7" s="70" customFormat="1" ht="24" customHeight="1">
      <c r="A8" s="183" t="s">
        <v>173</v>
      </c>
      <c r="B8" s="195" t="s">
        <v>174</v>
      </c>
      <c r="C8" s="186">
        <f t="shared" si="0"/>
        <v>43762.20999999999</v>
      </c>
      <c r="D8" s="186">
        <v>24694.209999999992</v>
      </c>
      <c r="E8" s="186">
        <v>11168</v>
      </c>
      <c r="F8" s="188">
        <v>7900</v>
      </c>
      <c r="G8" s="187"/>
    </row>
    <row r="9" spans="1:7" s="70" customFormat="1" ht="24" customHeight="1">
      <c r="A9" s="183" t="s">
        <v>175</v>
      </c>
      <c r="B9" s="184" t="s">
        <v>176</v>
      </c>
      <c r="C9" s="186">
        <f t="shared" si="0"/>
        <v>6042.79</v>
      </c>
      <c r="D9" s="186">
        <v>5473</v>
      </c>
      <c r="E9" s="186">
        <v>569.79</v>
      </c>
      <c r="F9" s="187"/>
      <c r="G9" s="187"/>
    </row>
    <row r="10" spans="1:7" s="70" customFormat="1" ht="24" customHeight="1">
      <c r="A10" s="183" t="s">
        <v>177</v>
      </c>
      <c r="B10" s="195" t="s">
        <v>178</v>
      </c>
      <c r="C10" s="186">
        <f t="shared" si="0"/>
        <v>11822</v>
      </c>
      <c r="D10" s="186">
        <v>5914</v>
      </c>
      <c r="E10" s="186">
        <v>3408</v>
      </c>
      <c r="F10" s="187">
        <v>2500</v>
      </c>
      <c r="G10" s="187"/>
    </row>
    <row r="11" spans="1:7" s="70" customFormat="1" ht="24" customHeight="1">
      <c r="A11" s="189" t="s">
        <v>179</v>
      </c>
      <c r="B11" s="184" t="s">
        <v>180</v>
      </c>
      <c r="C11" s="186">
        <f t="shared" si="0"/>
        <v>7629</v>
      </c>
      <c r="D11" s="186">
        <v>7530</v>
      </c>
      <c r="E11" s="186">
        <v>99</v>
      </c>
      <c r="F11" s="187"/>
      <c r="G11" s="187"/>
    </row>
    <row r="12" spans="1:7" s="70" customFormat="1" ht="24" customHeight="1">
      <c r="A12" s="190" t="s">
        <v>181</v>
      </c>
      <c r="B12" s="191" t="s">
        <v>182</v>
      </c>
      <c r="C12" s="186">
        <f t="shared" si="0"/>
        <v>16936</v>
      </c>
      <c r="D12" s="186">
        <v>16715</v>
      </c>
      <c r="E12" s="186">
        <v>221</v>
      </c>
      <c r="F12" s="187"/>
      <c r="G12" s="187"/>
    </row>
    <row r="13" spans="1:7" s="70" customFormat="1" ht="22.5" customHeight="1">
      <c r="A13" s="190" t="s">
        <v>183</v>
      </c>
      <c r="B13" s="191" t="s">
        <v>184</v>
      </c>
      <c r="C13" s="186">
        <f t="shared" si="0"/>
        <v>14580</v>
      </c>
      <c r="D13" s="186">
        <v>14391</v>
      </c>
      <c r="E13" s="186">
        <v>189</v>
      </c>
      <c r="F13" s="187"/>
      <c r="G13" s="187"/>
    </row>
    <row r="14" spans="1:3" s="70" customFormat="1" ht="12.75" customHeight="1">
      <c r="A14" s="73"/>
      <c r="C14" s="73"/>
    </row>
    <row r="15" spans="1:6" s="70" customFormat="1" ht="12.75" customHeight="1">
      <c r="A15" s="73"/>
      <c r="C15" s="73"/>
      <c r="F15" s="196"/>
    </row>
    <row r="16" spans="1:5" ht="12.75" customHeight="1">
      <c r="A16" s="93"/>
      <c r="B16" s="93"/>
      <c r="D16" s="197"/>
      <c r="E16" s="197"/>
    </row>
    <row r="17" spans="2:4" ht="12.75" customHeight="1">
      <c r="B17" s="93"/>
      <c r="D17" s="197"/>
    </row>
    <row r="18" spans="2:5" ht="12.75" customHeight="1">
      <c r="B18" s="93"/>
      <c r="E18" s="197"/>
    </row>
    <row r="19" spans="2:5" ht="12.75" customHeight="1">
      <c r="B19" s="93"/>
      <c r="E19" s="197"/>
    </row>
    <row r="20" ht="12.75" customHeight="1">
      <c r="B20" s="93"/>
    </row>
  </sheetData>
  <sheetProtection/>
  <printOptions horizontalCentered="1"/>
  <pageMargins left="0.59" right="0.59" top="0.7900000000000001" bottom="0.7900000000000001"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9">
      <selection activeCell="E34" sqref="E34"/>
    </sheetView>
  </sheetViews>
  <sheetFormatPr defaultColWidth="9.16015625" defaultRowHeight="12.75" customHeight="1"/>
  <cols>
    <col min="1" max="1" width="17.66015625" style="152" customWidth="1"/>
    <col min="2" max="2" width="44.66015625" style="152" customWidth="1"/>
    <col min="3" max="3" width="22.66015625" style="154" customWidth="1"/>
    <col min="4" max="4" width="27.33203125" style="152" customWidth="1"/>
    <col min="5" max="7" width="21.33203125" style="152" customWidth="1"/>
    <col min="8" max="8" width="17.66015625" style="152" customWidth="1"/>
    <col min="9" max="9" width="30.83203125" style="152" customWidth="1"/>
    <col min="10" max="249" width="9.16015625" style="152" customWidth="1"/>
    <col min="250" max="16384" width="9.16015625" style="152" customWidth="1"/>
  </cols>
  <sheetData>
    <row r="1" ht="22.5" customHeight="1">
      <c r="A1" s="153" t="s">
        <v>21</v>
      </c>
    </row>
    <row r="2" spans="1:9" ht="18.75" customHeight="1">
      <c r="A2" s="156" t="s">
        <v>185</v>
      </c>
      <c r="B2" s="156"/>
      <c r="C2" s="156"/>
      <c r="D2" s="156"/>
      <c r="E2" s="156"/>
      <c r="F2" s="156"/>
      <c r="G2" s="156"/>
      <c r="H2" s="156"/>
      <c r="I2" s="156"/>
    </row>
    <row r="3" spans="3:9" s="153" customFormat="1" ht="22.5" customHeight="1">
      <c r="C3" s="157"/>
      <c r="I3" s="192" t="s">
        <v>47</v>
      </c>
    </row>
    <row r="4" spans="1:9" s="153" customFormat="1" ht="31.5" customHeight="1">
      <c r="A4" s="84" t="s">
        <v>186</v>
      </c>
      <c r="B4" s="84" t="s">
        <v>187</v>
      </c>
      <c r="C4" s="158" t="s">
        <v>188</v>
      </c>
      <c r="D4" s="158" t="s">
        <v>189</v>
      </c>
      <c r="E4" s="84" t="s">
        <v>142</v>
      </c>
      <c r="F4" s="84" t="s">
        <v>166</v>
      </c>
      <c r="G4" s="84" t="s">
        <v>167</v>
      </c>
      <c r="H4" s="84" t="s">
        <v>168</v>
      </c>
      <c r="I4" s="84" t="s">
        <v>169</v>
      </c>
    </row>
    <row r="5" spans="1:9" s="153" customFormat="1" ht="27" customHeight="1">
      <c r="A5" s="160" t="s">
        <v>142</v>
      </c>
      <c r="B5" s="160"/>
      <c r="C5" s="160"/>
      <c r="D5" s="160"/>
      <c r="E5" s="175">
        <f>E6+E19+E47</f>
        <v>103055</v>
      </c>
      <c r="F5" s="175">
        <f>F6+F19+F47</f>
        <v>76405</v>
      </c>
      <c r="G5" s="175">
        <f>G6+G19+G47</f>
        <v>15525</v>
      </c>
      <c r="H5" s="175">
        <f>H6+H19+H47</f>
        <v>11125</v>
      </c>
      <c r="I5" s="159"/>
    </row>
    <row r="6" spans="1:9" s="153" customFormat="1" ht="27" customHeight="1">
      <c r="A6" s="163">
        <v>301</v>
      </c>
      <c r="B6" s="159" t="s">
        <v>190</v>
      </c>
      <c r="C6" s="164">
        <v>501</v>
      </c>
      <c r="D6" s="148" t="s">
        <v>191</v>
      </c>
      <c r="E6" s="165">
        <f>SUM(E7:E18)</f>
        <v>71755</v>
      </c>
      <c r="F6" s="165">
        <v>71755</v>
      </c>
      <c r="G6" s="161"/>
      <c r="H6" s="161"/>
      <c r="I6" s="159"/>
    </row>
    <row r="7" spans="1:9" s="153" customFormat="1" ht="27" customHeight="1">
      <c r="A7" s="163" t="s">
        <v>192</v>
      </c>
      <c r="B7" s="159" t="s">
        <v>193</v>
      </c>
      <c r="C7" s="125">
        <v>50101</v>
      </c>
      <c r="D7" s="125" t="s">
        <v>194</v>
      </c>
      <c r="E7" s="175">
        <f>SUM(F7:H7)</f>
        <v>18620</v>
      </c>
      <c r="F7" s="166">
        <v>18620</v>
      </c>
      <c r="G7" s="161"/>
      <c r="H7" s="161"/>
      <c r="I7" s="193"/>
    </row>
    <row r="8" spans="1:9" s="153" customFormat="1" ht="27.75" customHeight="1">
      <c r="A8" s="163" t="s">
        <v>195</v>
      </c>
      <c r="B8" s="159" t="s">
        <v>196</v>
      </c>
      <c r="C8" s="168"/>
      <c r="D8" s="168"/>
      <c r="E8" s="161">
        <f aca="true" t="shared" si="0" ref="E8:E53">SUM(F8:H8)</f>
        <v>16778</v>
      </c>
      <c r="F8" s="166">
        <v>16778</v>
      </c>
      <c r="G8" s="161"/>
      <c r="H8" s="161"/>
      <c r="I8" s="193"/>
    </row>
    <row r="9" spans="1:9" s="153" customFormat="1" ht="27" customHeight="1">
      <c r="A9" s="163" t="s">
        <v>197</v>
      </c>
      <c r="B9" s="159" t="s">
        <v>198</v>
      </c>
      <c r="C9" s="168"/>
      <c r="D9" s="168"/>
      <c r="E9" s="161">
        <f t="shared" si="0"/>
        <v>1263</v>
      </c>
      <c r="F9" s="166">
        <v>1263</v>
      </c>
      <c r="G9" s="161"/>
      <c r="H9" s="161"/>
      <c r="I9" s="193"/>
    </row>
    <row r="10" spans="1:9" s="153" customFormat="1" ht="27" customHeight="1">
      <c r="A10" s="163" t="s">
        <v>199</v>
      </c>
      <c r="B10" s="159" t="s">
        <v>200</v>
      </c>
      <c r="C10" s="169"/>
      <c r="D10" s="169"/>
      <c r="E10" s="161">
        <f t="shared" si="0"/>
        <v>10852</v>
      </c>
      <c r="F10" s="161">
        <v>10852</v>
      </c>
      <c r="G10" s="161"/>
      <c r="H10" s="161"/>
      <c r="I10" s="193"/>
    </row>
    <row r="11" spans="1:9" s="153" customFormat="1" ht="27" customHeight="1">
      <c r="A11" s="163" t="s">
        <v>201</v>
      </c>
      <c r="B11" s="170" t="s">
        <v>202</v>
      </c>
      <c r="C11" s="171">
        <v>50102</v>
      </c>
      <c r="D11" s="171" t="s">
        <v>203</v>
      </c>
      <c r="E11" s="161">
        <f t="shared" si="0"/>
        <v>10651</v>
      </c>
      <c r="F11" s="161">
        <v>10651</v>
      </c>
      <c r="G11" s="161"/>
      <c r="H11" s="161"/>
      <c r="I11" s="159"/>
    </row>
    <row r="12" spans="1:9" s="153" customFormat="1" ht="27" customHeight="1">
      <c r="A12" s="163" t="s">
        <v>204</v>
      </c>
      <c r="B12" s="170" t="s">
        <v>205</v>
      </c>
      <c r="C12" s="172"/>
      <c r="D12" s="172"/>
      <c r="E12" s="161">
        <f t="shared" si="0"/>
        <v>0</v>
      </c>
      <c r="F12" s="161"/>
      <c r="G12" s="161"/>
      <c r="H12" s="161"/>
      <c r="I12" s="159"/>
    </row>
    <row r="13" spans="1:9" s="153" customFormat="1" ht="27" customHeight="1">
      <c r="A13" s="163" t="s">
        <v>206</v>
      </c>
      <c r="B13" s="170" t="s">
        <v>207</v>
      </c>
      <c r="C13" s="172"/>
      <c r="D13" s="172"/>
      <c r="E13" s="161">
        <f t="shared" si="0"/>
        <v>3196</v>
      </c>
      <c r="F13" s="161">
        <v>3196</v>
      </c>
      <c r="G13" s="161"/>
      <c r="H13" s="161"/>
      <c r="I13" s="159"/>
    </row>
    <row r="14" spans="1:9" s="153" customFormat="1" ht="27" customHeight="1">
      <c r="A14" s="163" t="s">
        <v>208</v>
      </c>
      <c r="B14" s="170" t="s">
        <v>209</v>
      </c>
      <c r="C14" s="172"/>
      <c r="D14" s="172"/>
      <c r="E14" s="161">
        <f t="shared" si="0"/>
        <v>1065</v>
      </c>
      <c r="F14" s="161">
        <v>1065</v>
      </c>
      <c r="G14" s="161"/>
      <c r="H14" s="161"/>
      <c r="I14" s="159"/>
    </row>
    <row r="15" spans="1:9" s="153" customFormat="1" ht="27" customHeight="1">
      <c r="A15" s="163" t="s">
        <v>210</v>
      </c>
      <c r="B15" s="159" t="s">
        <v>211</v>
      </c>
      <c r="C15" s="173"/>
      <c r="D15" s="173"/>
      <c r="E15" s="161">
        <f t="shared" si="0"/>
        <v>427</v>
      </c>
      <c r="F15" s="174">
        <v>427</v>
      </c>
      <c r="G15" s="161"/>
      <c r="H15" s="161"/>
      <c r="I15" s="159" t="s">
        <v>212</v>
      </c>
    </row>
    <row r="16" spans="1:9" s="153" customFormat="1" ht="27" customHeight="1">
      <c r="A16" s="163" t="s">
        <v>213</v>
      </c>
      <c r="B16" s="159" t="s">
        <v>214</v>
      </c>
      <c r="C16" s="164">
        <v>50103</v>
      </c>
      <c r="D16" s="164" t="s">
        <v>215</v>
      </c>
      <c r="E16" s="161">
        <f t="shared" si="0"/>
        <v>6105</v>
      </c>
      <c r="F16" s="161">
        <v>6105</v>
      </c>
      <c r="G16" s="161"/>
      <c r="H16" s="161"/>
      <c r="I16" s="159"/>
    </row>
    <row r="17" spans="1:9" s="153" customFormat="1" ht="27" customHeight="1">
      <c r="A17" s="163" t="s">
        <v>216</v>
      </c>
      <c r="B17" s="159" t="s">
        <v>217</v>
      </c>
      <c r="C17" s="125">
        <v>50199</v>
      </c>
      <c r="D17" s="125" t="s">
        <v>218</v>
      </c>
      <c r="E17" s="161">
        <f t="shared" si="0"/>
        <v>0</v>
      </c>
      <c r="F17" s="161"/>
      <c r="G17" s="161"/>
      <c r="H17" s="161"/>
      <c r="I17" s="159"/>
    </row>
    <row r="18" spans="1:9" s="153" customFormat="1" ht="27" customHeight="1">
      <c r="A18" s="163" t="s">
        <v>219</v>
      </c>
      <c r="B18" s="159" t="s">
        <v>220</v>
      </c>
      <c r="C18" s="169"/>
      <c r="D18" s="169"/>
      <c r="E18" s="161">
        <f t="shared" si="0"/>
        <v>2798</v>
      </c>
      <c r="F18" s="161">
        <v>2798</v>
      </c>
      <c r="G18" s="161"/>
      <c r="H18" s="161"/>
      <c r="I18" s="193" t="s">
        <v>221</v>
      </c>
    </row>
    <row r="19" spans="1:9" s="153" customFormat="1" ht="27" customHeight="1">
      <c r="A19" s="163" t="s">
        <v>222</v>
      </c>
      <c r="B19" s="159" t="s">
        <v>223</v>
      </c>
      <c r="C19" s="164">
        <v>502</v>
      </c>
      <c r="D19" s="164" t="s">
        <v>224</v>
      </c>
      <c r="E19" s="175">
        <f>SUM(E20:E46)</f>
        <v>29814</v>
      </c>
      <c r="F19" s="175">
        <f>SUM(F20:F46)</f>
        <v>3164</v>
      </c>
      <c r="G19" s="175">
        <f>SUM(G20:G46)</f>
        <v>15525</v>
      </c>
      <c r="H19" s="175">
        <f>SUM(H20:H46)</f>
        <v>11125</v>
      </c>
      <c r="I19" s="159"/>
    </row>
    <row r="20" spans="1:9" s="153" customFormat="1" ht="27" customHeight="1">
      <c r="A20" s="163" t="s">
        <v>192</v>
      </c>
      <c r="B20" s="159" t="s">
        <v>225</v>
      </c>
      <c r="C20" s="164"/>
      <c r="D20" s="148"/>
      <c r="E20" s="161">
        <f t="shared" si="0"/>
        <v>11568</v>
      </c>
      <c r="F20" s="166"/>
      <c r="G20" s="166">
        <v>6643</v>
      </c>
      <c r="H20" s="161">
        <v>4925</v>
      </c>
      <c r="I20" s="193"/>
    </row>
    <row r="21" spans="1:9" s="153" customFormat="1" ht="27" customHeight="1">
      <c r="A21" s="163" t="s">
        <v>195</v>
      </c>
      <c r="B21" s="159" t="s">
        <v>226</v>
      </c>
      <c r="C21" s="164"/>
      <c r="D21" s="148"/>
      <c r="E21" s="161">
        <f t="shared" si="0"/>
        <v>1050</v>
      </c>
      <c r="F21" s="166"/>
      <c r="G21" s="166">
        <v>1050</v>
      </c>
      <c r="H21" s="161"/>
      <c r="I21" s="159"/>
    </row>
    <row r="22" spans="1:9" s="153" customFormat="1" ht="27" customHeight="1">
      <c r="A22" s="163" t="s">
        <v>197</v>
      </c>
      <c r="B22" s="159" t="s">
        <v>227</v>
      </c>
      <c r="C22" s="164"/>
      <c r="D22" s="148"/>
      <c r="E22" s="161">
        <f t="shared" si="0"/>
        <v>0</v>
      </c>
      <c r="F22" s="161"/>
      <c r="G22" s="161"/>
      <c r="H22" s="161"/>
      <c r="I22" s="159"/>
    </row>
    <row r="23" spans="1:9" s="153" customFormat="1" ht="27" customHeight="1">
      <c r="A23" s="163" t="s">
        <v>228</v>
      </c>
      <c r="B23" s="159" t="s">
        <v>229</v>
      </c>
      <c r="C23" s="164"/>
      <c r="D23" s="148"/>
      <c r="E23" s="161">
        <f t="shared" si="0"/>
        <v>0</v>
      </c>
      <c r="F23" s="161"/>
      <c r="G23" s="161"/>
      <c r="H23" s="161"/>
      <c r="I23" s="159"/>
    </row>
    <row r="24" spans="1:9" s="153" customFormat="1" ht="27" customHeight="1">
      <c r="A24" s="163" t="s">
        <v>230</v>
      </c>
      <c r="B24" s="159" t="s">
        <v>231</v>
      </c>
      <c r="C24" s="164"/>
      <c r="D24" s="148"/>
      <c r="E24" s="161">
        <f t="shared" si="0"/>
        <v>30</v>
      </c>
      <c r="F24" s="166"/>
      <c r="G24" s="166">
        <v>30</v>
      </c>
      <c r="H24" s="161"/>
      <c r="I24" s="159"/>
    </row>
    <row r="25" spans="1:9" s="153" customFormat="1" ht="27" customHeight="1">
      <c r="A25" s="163" t="s">
        <v>232</v>
      </c>
      <c r="B25" s="159" t="s">
        <v>233</v>
      </c>
      <c r="C25" s="164"/>
      <c r="D25" s="148"/>
      <c r="E25" s="161">
        <f t="shared" si="0"/>
        <v>1080</v>
      </c>
      <c r="F25" s="166"/>
      <c r="G25" s="166">
        <v>1080</v>
      </c>
      <c r="H25" s="161"/>
      <c r="I25" s="159"/>
    </row>
    <row r="26" spans="1:9" s="153" customFormat="1" ht="27" customHeight="1">
      <c r="A26" s="163" t="s">
        <v>199</v>
      </c>
      <c r="B26" s="159" t="s">
        <v>234</v>
      </c>
      <c r="C26" s="164"/>
      <c r="D26" s="148"/>
      <c r="E26" s="161">
        <f t="shared" si="0"/>
        <v>50</v>
      </c>
      <c r="F26" s="161"/>
      <c r="G26" s="161">
        <v>50</v>
      </c>
      <c r="H26" s="161"/>
      <c r="I26" s="159"/>
    </row>
    <row r="27" spans="1:9" s="153" customFormat="1" ht="27" customHeight="1">
      <c r="A27" s="163" t="s">
        <v>201</v>
      </c>
      <c r="B27" s="159" t="s">
        <v>235</v>
      </c>
      <c r="C27" s="164"/>
      <c r="D27" s="148"/>
      <c r="E27" s="161">
        <f t="shared" si="0"/>
        <v>0</v>
      </c>
      <c r="F27" s="161"/>
      <c r="G27" s="161"/>
      <c r="H27" s="161"/>
      <c r="I27" s="159"/>
    </row>
    <row r="28" spans="1:9" s="153" customFormat="1" ht="27" customHeight="1">
      <c r="A28" s="163" t="s">
        <v>204</v>
      </c>
      <c r="B28" s="159" t="s">
        <v>236</v>
      </c>
      <c r="C28" s="164"/>
      <c r="D28" s="148"/>
      <c r="E28" s="161">
        <f t="shared" si="0"/>
        <v>0</v>
      </c>
      <c r="F28" s="161"/>
      <c r="G28" s="161"/>
      <c r="H28" s="161"/>
      <c r="I28" s="159"/>
    </row>
    <row r="29" spans="1:9" s="153" customFormat="1" ht="27" customHeight="1">
      <c r="A29" s="163" t="s">
        <v>208</v>
      </c>
      <c r="B29" s="159" t="s">
        <v>237</v>
      </c>
      <c r="C29" s="164"/>
      <c r="D29" s="148"/>
      <c r="E29" s="161">
        <f t="shared" si="0"/>
        <v>920</v>
      </c>
      <c r="F29" s="161"/>
      <c r="G29" s="161">
        <v>920</v>
      </c>
      <c r="H29" s="161"/>
      <c r="I29" s="159"/>
    </row>
    <row r="30" spans="1:9" s="153" customFormat="1" ht="27" customHeight="1">
      <c r="A30" s="163" t="s">
        <v>210</v>
      </c>
      <c r="B30" s="159" t="s">
        <v>238</v>
      </c>
      <c r="C30" s="164"/>
      <c r="D30" s="148"/>
      <c r="E30" s="161">
        <f t="shared" si="0"/>
        <v>0</v>
      </c>
      <c r="F30" s="161"/>
      <c r="G30" s="161"/>
      <c r="H30" s="161"/>
      <c r="I30" s="159"/>
    </row>
    <row r="31" spans="1:9" s="153" customFormat="1" ht="27" customHeight="1">
      <c r="A31" s="163" t="s">
        <v>213</v>
      </c>
      <c r="B31" s="159" t="s">
        <v>239</v>
      </c>
      <c r="C31" s="164"/>
      <c r="D31" s="148"/>
      <c r="E31" s="161">
        <f t="shared" si="0"/>
        <v>5600</v>
      </c>
      <c r="F31" s="161"/>
      <c r="G31" s="161">
        <v>600</v>
      </c>
      <c r="H31" s="161">
        <v>5000</v>
      </c>
      <c r="I31" s="159"/>
    </row>
    <row r="32" spans="1:9" s="153" customFormat="1" ht="27" customHeight="1">
      <c r="A32" s="163" t="s">
        <v>216</v>
      </c>
      <c r="B32" s="159" t="s">
        <v>240</v>
      </c>
      <c r="C32" s="164"/>
      <c r="D32" s="148"/>
      <c r="E32" s="161">
        <f t="shared" si="0"/>
        <v>0</v>
      </c>
      <c r="F32" s="161"/>
      <c r="G32" s="161"/>
      <c r="H32" s="161"/>
      <c r="I32" s="159"/>
    </row>
    <row r="33" spans="1:9" s="153" customFormat="1" ht="27" customHeight="1">
      <c r="A33" s="163" t="s">
        <v>241</v>
      </c>
      <c r="B33" s="159" t="s">
        <v>242</v>
      </c>
      <c r="C33" s="164"/>
      <c r="D33" s="164"/>
      <c r="E33" s="161">
        <f t="shared" si="0"/>
        <v>500</v>
      </c>
      <c r="F33" s="161"/>
      <c r="G33" s="153">
        <v>500</v>
      </c>
      <c r="H33" s="161"/>
      <c r="I33" s="159"/>
    </row>
    <row r="34" spans="1:9" s="153" customFormat="1" ht="27" customHeight="1">
      <c r="A34" s="163" t="s">
        <v>243</v>
      </c>
      <c r="B34" s="159" t="s">
        <v>244</v>
      </c>
      <c r="C34" s="164"/>
      <c r="D34" s="148"/>
      <c r="E34" s="161">
        <f t="shared" si="0"/>
        <v>215</v>
      </c>
      <c r="F34" s="161"/>
      <c r="G34" s="161">
        <v>215</v>
      </c>
      <c r="H34" s="161"/>
      <c r="I34" s="159"/>
    </row>
    <row r="35" spans="1:9" s="153" customFormat="1" ht="27" customHeight="1">
      <c r="A35" s="163" t="s">
        <v>245</v>
      </c>
      <c r="B35" s="159" t="s">
        <v>246</v>
      </c>
      <c r="C35" s="164"/>
      <c r="D35" s="148"/>
      <c r="E35" s="161">
        <f t="shared" si="0"/>
        <v>972</v>
      </c>
      <c r="F35" s="161"/>
      <c r="G35" s="161">
        <v>972</v>
      </c>
      <c r="H35" s="161"/>
      <c r="I35" s="159"/>
    </row>
    <row r="36" spans="1:9" s="153" customFormat="1" ht="27" customHeight="1">
      <c r="A36" s="163" t="s">
        <v>247</v>
      </c>
      <c r="B36" s="159" t="s">
        <v>248</v>
      </c>
      <c r="C36" s="164"/>
      <c r="D36" s="148"/>
      <c r="E36" s="161">
        <f t="shared" si="0"/>
        <v>0</v>
      </c>
      <c r="F36" s="161"/>
      <c r="G36" s="161"/>
      <c r="H36" s="161"/>
      <c r="I36" s="159"/>
    </row>
    <row r="37" spans="1:9" s="153" customFormat="1" ht="27" customHeight="1">
      <c r="A37" s="177" t="s">
        <v>249</v>
      </c>
      <c r="B37" s="159" t="s">
        <v>250</v>
      </c>
      <c r="C37" s="164"/>
      <c r="D37" s="148"/>
      <c r="E37" s="161">
        <f t="shared" si="0"/>
        <v>0</v>
      </c>
      <c r="F37" s="161"/>
      <c r="G37" s="161"/>
      <c r="H37" s="161"/>
      <c r="I37" s="159"/>
    </row>
    <row r="38" spans="1:9" s="153" customFormat="1" ht="27" customHeight="1">
      <c r="A38" s="177" t="s">
        <v>251</v>
      </c>
      <c r="B38" s="159" t="s">
        <v>252</v>
      </c>
      <c r="C38" s="164"/>
      <c r="D38" s="148"/>
      <c r="E38" s="161">
        <f t="shared" si="0"/>
        <v>0</v>
      </c>
      <c r="F38" s="161"/>
      <c r="G38" s="161"/>
      <c r="H38" s="161"/>
      <c r="I38" s="159"/>
    </row>
    <row r="39" spans="1:9" s="153" customFormat="1" ht="27" customHeight="1">
      <c r="A39" s="177" t="s">
        <v>253</v>
      </c>
      <c r="B39" s="159" t="s">
        <v>254</v>
      </c>
      <c r="C39" s="164"/>
      <c r="D39" s="148"/>
      <c r="E39" s="161">
        <f t="shared" si="0"/>
        <v>3000</v>
      </c>
      <c r="F39" s="161"/>
      <c r="G39" s="161">
        <v>2000</v>
      </c>
      <c r="H39" s="161">
        <v>1000</v>
      </c>
      <c r="I39" s="159"/>
    </row>
    <row r="40" spans="1:9" s="153" customFormat="1" ht="27" customHeight="1">
      <c r="A40" s="177" t="s">
        <v>255</v>
      </c>
      <c r="B40" s="159" t="s">
        <v>256</v>
      </c>
      <c r="C40" s="164"/>
      <c r="D40" s="148"/>
      <c r="E40" s="161">
        <f t="shared" si="0"/>
        <v>0</v>
      </c>
      <c r="F40" s="161"/>
      <c r="G40" s="161"/>
      <c r="H40" s="161"/>
      <c r="I40" s="159"/>
    </row>
    <row r="41" spans="1:9" s="153" customFormat="1" ht="27" customHeight="1">
      <c r="A41" s="177" t="s">
        <v>257</v>
      </c>
      <c r="B41" s="159" t="s">
        <v>258</v>
      </c>
      <c r="C41" s="164"/>
      <c r="D41" s="148"/>
      <c r="E41" s="161">
        <f t="shared" si="0"/>
        <v>1065</v>
      </c>
      <c r="F41" s="161"/>
      <c r="G41" s="161">
        <v>1065</v>
      </c>
      <c r="H41" s="161"/>
      <c r="I41" s="159"/>
    </row>
    <row r="42" spans="1:9" s="153" customFormat="1" ht="27" customHeight="1">
      <c r="A42" s="177" t="s">
        <v>259</v>
      </c>
      <c r="B42" s="159" t="s">
        <v>260</v>
      </c>
      <c r="C42" s="164"/>
      <c r="D42" s="148"/>
      <c r="E42" s="161">
        <f t="shared" si="0"/>
        <v>0</v>
      </c>
      <c r="F42" s="161"/>
      <c r="G42" s="161"/>
      <c r="H42" s="161"/>
      <c r="I42" s="159"/>
    </row>
    <row r="43" spans="1:9" s="153" customFormat="1" ht="27" customHeight="1">
      <c r="A43" s="177" t="s">
        <v>261</v>
      </c>
      <c r="B43" s="159" t="s">
        <v>262</v>
      </c>
      <c r="C43" s="164"/>
      <c r="D43" s="148"/>
      <c r="E43" s="161">
        <f t="shared" si="0"/>
        <v>400</v>
      </c>
      <c r="F43" s="161"/>
      <c r="G43" s="161">
        <v>400</v>
      </c>
      <c r="H43" s="161"/>
      <c r="I43" s="159"/>
    </row>
    <row r="44" spans="1:9" s="153" customFormat="1" ht="27" customHeight="1">
      <c r="A44" s="177" t="s">
        <v>263</v>
      </c>
      <c r="B44" s="159" t="s">
        <v>264</v>
      </c>
      <c r="C44" s="164"/>
      <c r="D44" s="148"/>
      <c r="E44" s="161">
        <f t="shared" si="0"/>
        <v>3364</v>
      </c>
      <c r="F44" s="161">
        <v>3164</v>
      </c>
      <c r="G44" s="161"/>
      <c r="H44" s="161">
        <v>200</v>
      </c>
      <c r="I44" s="193" t="s">
        <v>265</v>
      </c>
    </row>
    <row r="45" spans="1:9" s="153" customFormat="1" ht="27" customHeight="1">
      <c r="A45" s="177" t="s">
        <v>266</v>
      </c>
      <c r="B45" s="159" t="s">
        <v>267</v>
      </c>
      <c r="C45" s="164"/>
      <c r="D45" s="148"/>
      <c r="E45" s="161">
        <f t="shared" si="0"/>
        <v>0</v>
      </c>
      <c r="F45" s="161"/>
      <c r="G45" s="161"/>
      <c r="H45" s="161"/>
      <c r="I45" s="159"/>
    </row>
    <row r="46" spans="1:9" s="153" customFormat="1" ht="27" customHeight="1">
      <c r="A46" s="177" t="s">
        <v>219</v>
      </c>
      <c r="B46" s="159" t="s">
        <v>268</v>
      </c>
      <c r="C46" s="164"/>
      <c r="D46" s="148"/>
      <c r="E46" s="161">
        <f t="shared" si="0"/>
        <v>0</v>
      </c>
      <c r="F46" s="161"/>
      <c r="G46" s="161"/>
      <c r="H46" s="161"/>
      <c r="I46" s="193"/>
    </row>
    <row r="47" spans="1:9" s="153" customFormat="1" ht="27" customHeight="1">
      <c r="A47" s="163" t="s">
        <v>269</v>
      </c>
      <c r="B47" s="159" t="s">
        <v>270</v>
      </c>
      <c r="C47" s="164">
        <v>509</v>
      </c>
      <c r="D47" s="148" t="s">
        <v>270</v>
      </c>
      <c r="E47" s="161">
        <f>SUM(E48:E53)</f>
        <v>1486</v>
      </c>
      <c r="F47" s="161">
        <f>SUM(F48:F53)</f>
        <v>1486</v>
      </c>
      <c r="G47" s="161">
        <f>SUM(G48:G53)</f>
        <v>0</v>
      </c>
      <c r="H47" s="161">
        <f>SUM(H48:H53)</f>
        <v>0</v>
      </c>
      <c r="I47" s="159"/>
    </row>
    <row r="48" spans="1:9" s="153" customFormat="1" ht="27" customHeight="1">
      <c r="A48" s="163" t="s">
        <v>192</v>
      </c>
      <c r="B48" s="159" t="s">
        <v>271</v>
      </c>
      <c r="C48" s="125">
        <v>50905</v>
      </c>
      <c r="D48" s="125" t="s">
        <v>272</v>
      </c>
      <c r="E48" s="161">
        <f t="shared" si="0"/>
        <v>0</v>
      </c>
      <c r="F48" s="161"/>
      <c r="G48" s="161"/>
      <c r="H48" s="161"/>
      <c r="I48" s="159"/>
    </row>
    <row r="49" spans="1:9" s="153" customFormat="1" ht="27" customHeight="1">
      <c r="A49" s="163" t="s">
        <v>195</v>
      </c>
      <c r="B49" s="159" t="s">
        <v>273</v>
      </c>
      <c r="C49" s="168"/>
      <c r="D49" s="168"/>
      <c r="E49" s="161">
        <f t="shared" si="0"/>
        <v>0</v>
      </c>
      <c r="F49" s="161"/>
      <c r="G49" s="161"/>
      <c r="H49" s="161"/>
      <c r="I49" s="193"/>
    </row>
    <row r="50" spans="1:9" s="153" customFormat="1" ht="27" customHeight="1">
      <c r="A50" s="163" t="s">
        <v>197</v>
      </c>
      <c r="B50" s="159" t="s">
        <v>274</v>
      </c>
      <c r="C50" s="169"/>
      <c r="D50" s="169"/>
      <c r="E50" s="161">
        <f t="shared" si="0"/>
        <v>0</v>
      </c>
      <c r="F50" s="161"/>
      <c r="G50" s="161"/>
      <c r="H50" s="161"/>
      <c r="I50" s="193"/>
    </row>
    <row r="51" spans="1:9" s="153" customFormat="1" ht="27" customHeight="1">
      <c r="A51" s="163" t="s">
        <v>228</v>
      </c>
      <c r="B51" s="159" t="s">
        <v>275</v>
      </c>
      <c r="C51" s="125">
        <v>50901</v>
      </c>
      <c r="D51" s="125" t="s">
        <v>276</v>
      </c>
      <c r="E51" s="161">
        <f t="shared" si="0"/>
        <v>0</v>
      </c>
      <c r="F51" s="161"/>
      <c r="G51" s="161"/>
      <c r="H51" s="161"/>
      <c r="I51" s="193" t="s">
        <v>277</v>
      </c>
    </row>
    <row r="52" spans="1:9" s="153" customFormat="1" ht="27" customHeight="1">
      <c r="A52" s="163" t="s">
        <v>230</v>
      </c>
      <c r="B52" s="159" t="s">
        <v>278</v>
      </c>
      <c r="C52" s="169"/>
      <c r="D52" s="169"/>
      <c r="E52" s="161">
        <f t="shared" si="0"/>
        <v>786</v>
      </c>
      <c r="F52" s="161">
        <v>786</v>
      </c>
      <c r="G52" s="161"/>
      <c r="H52" s="161"/>
      <c r="I52" s="193" t="s">
        <v>279</v>
      </c>
    </row>
    <row r="53" spans="1:9" s="153" customFormat="1" ht="27" customHeight="1">
      <c r="A53" s="163" t="s">
        <v>219</v>
      </c>
      <c r="B53" s="159" t="s">
        <v>280</v>
      </c>
      <c r="C53" s="164">
        <v>50999</v>
      </c>
      <c r="D53" s="148" t="s">
        <v>270</v>
      </c>
      <c r="E53" s="161">
        <f t="shared" si="0"/>
        <v>700</v>
      </c>
      <c r="F53" s="161">
        <v>700</v>
      </c>
      <c r="G53" s="161"/>
      <c r="H53" s="161"/>
      <c r="I53" s="159"/>
    </row>
    <row r="54" spans="1:4" s="153" customFormat="1" ht="12.75" customHeight="1">
      <c r="A54" s="178"/>
      <c r="B54" s="178"/>
      <c r="C54" s="179"/>
      <c r="D54" s="178"/>
    </row>
    <row r="55" spans="1:4" s="153" customFormat="1" ht="12.75" customHeight="1">
      <c r="A55" s="178"/>
      <c r="B55" s="178"/>
      <c r="C55" s="179"/>
      <c r="D55" s="178"/>
    </row>
    <row r="56" spans="1:4" s="153" customFormat="1" ht="12.75" customHeight="1">
      <c r="A56" s="178"/>
      <c r="B56" s="178"/>
      <c r="C56" s="179"/>
      <c r="D56" s="178"/>
    </row>
    <row r="57" spans="1:4" s="153" customFormat="1" ht="12.75" customHeight="1">
      <c r="A57" s="178"/>
      <c r="B57" s="178"/>
      <c r="C57" s="179"/>
      <c r="D57" s="178"/>
    </row>
    <row r="58" spans="1:4" s="153" customFormat="1" ht="12.75" customHeight="1">
      <c r="A58" s="178"/>
      <c r="B58" s="178"/>
      <c r="C58" s="179"/>
      <c r="D58" s="178"/>
    </row>
    <row r="59" spans="1:4" s="153" customFormat="1" ht="12.75" customHeight="1">
      <c r="A59" s="178"/>
      <c r="B59" s="178"/>
      <c r="C59" s="179"/>
      <c r="D59" s="178"/>
    </row>
    <row r="60" spans="1:4" s="153" customFormat="1" ht="12.75" customHeight="1">
      <c r="A60" s="178"/>
      <c r="B60" s="178"/>
      <c r="C60" s="179"/>
      <c r="D60" s="178"/>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H19" sqref="H19"/>
    </sheetView>
  </sheetViews>
  <sheetFormatPr defaultColWidth="9.16015625" defaultRowHeight="12.75" customHeight="1"/>
  <cols>
    <col min="1" max="2" width="36" style="0" customWidth="1"/>
    <col min="3" max="6" width="21.33203125" style="0" customWidth="1"/>
  </cols>
  <sheetData>
    <row r="1" ht="30" customHeight="1">
      <c r="A1" s="73" t="s">
        <v>23</v>
      </c>
    </row>
    <row r="2" spans="1:6" ht="28.5" customHeight="1">
      <c r="A2" s="74" t="s">
        <v>281</v>
      </c>
      <c r="B2" s="74"/>
      <c r="C2" s="74"/>
      <c r="D2" s="74"/>
      <c r="E2" s="74"/>
      <c r="F2" s="74"/>
    </row>
    <row r="3" s="70" customFormat="1" ht="22.5" customHeight="1">
      <c r="F3" s="100" t="s">
        <v>47</v>
      </c>
    </row>
    <row r="4" spans="1:6" s="70" customFormat="1" ht="27" customHeight="1">
      <c r="A4" s="120" t="s">
        <v>164</v>
      </c>
      <c r="B4" s="120" t="s">
        <v>165</v>
      </c>
      <c r="C4" s="120" t="s">
        <v>142</v>
      </c>
      <c r="D4" s="120" t="s">
        <v>166</v>
      </c>
      <c r="E4" s="120" t="s">
        <v>167</v>
      </c>
      <c r="F4" s="120" t="s">
        <v>169</v>
      </c>
    </row>
    <row r="5" spans="1:6" s="70" customFormat="1" ht="27" customHeight="1">
      <c r="A5" s="121" t="s">
        <v>153</v>
      </c>
      <c r="B5" s="121" t="s">
        <v>153</v>
      </c>
      <c r="C5" s="121">
        <v>1</v>
      </c>
      <c r="D5" s="121">
        <v>2</v>
      </c>
      <c r="E5" s="121">
        <v>3</v>
      </c>
      <c r="F5" s="121" t="s">
        <v>153</v>
      </c>
    </row>
    <row r="6" spans="1:6" s="70" customFormat="1" ht="27" customHeight="1">
      <c r="A6" s="121"/>
      <c r="B6" s="181" t="s">
        <v>142</v>
      </c>
      <c r="C6" s="182">
        <f>SUM(C7:C13)</f>
        <v>103055</v>
      </c>
      <c r="D6" s="182">
        <f>SUM(D7:D13)</f>
        <v>75905.20999999999</v>
      </c>
      <c r="E6" s="182">
        <f>SUM(E7:E13)</f>
        <v>27149.79</v>
      </c>
      <c r="F6" s="121"/>
    </row>
    <row r="7" spans="1:6" s="70" customFormat="1" ht="27" customHeight="1">
      <c r="A7" s="183" t="s">
        <v>171</v>
      </c>
      <c r="B7" s="184" t="s">
        <v>172</v>
      </c>
      <c r="C7" s="185">
        <f>SUM(D7:E7)</f>
        <v>2283</v>
      </c>
      <c r="D7" s="186">
        <v>1188</v>
      </c>
      <c r="E7" s="186">
        <v>1095</v>
      </c>
      <c r="F7" s="187"/>
    </row>
    <row r="8" spans="1:6" s="70" customFormat="1" ht="27" customHeight="1">
      <c r="A8" s="183" t="s">
        <v>173</v>
      </c>
      <c r="B8" s="184" t="s">
        <v>282</v>
      </c>
      <c r="C8" s="185">
        <f aca="true" t="shared" si="0" ref="C8:C13">SUM(D8:E8)</f>
        <v>43762.20999999999</v>
      </c>
      <c r="D8" s="186">
        <v>24694.209999999992</v>
      </c>
      <c r="E8" s="186">
        <v>19068</v>
      </c>
      <c r="F8" s="188"/>
    </row>
    <row r="9" spans="1:6" s="70" customFormat="1" ht="27" customHeight="1">
      <c r="A9" s="183" t="s">
        <v>175</v>
      </c>
      <c r="B9" s="184" t="s">
        <v>283</v>
      </c>
      <c r="C9" s="185">
        <f t="shared" si="0"/>
        <v>6042.79</v>
      </c>
      <c r="D9" s="186">
        <v>5473</v>
      </c>
      <c r="E9" s="186">
        <v>569.79</v>
      </c>
      <c r="F9" s="187"/>
    </row>
    <row r="10" spans="1:6" s="70" customFormat="1" ht="27" customHeight="1">
      <c r="A10" s="183" t="s">
        <v>177</v>
      </c>
      <c r="B10" s="184" t="s">
        <v>284</v>
      </c>
      <c r="C10" s="185">
        <f t="shared" si="0"/>
        <v>11822</v>
      </c>
      <c r="D10" s="186">
        <v>5914</v>
      </c>
      <c r="E10" s="186">
        <v>5908</v>
      </c>
      <c r="F10" s="187"/>
    </row>
    <row r="11" spans="1:6" s="70" customFormat="1" ht="27" customHeight="1">
      <c r="A11" s="189" t="s">
        <v>179</v>
      </c>
      <c r="B11" s="184" t="s">
        <v>285</v>
      </c>
      <c r="C11" s="185">
        <f t="shared" si="0"/>
        <v>7629</v>
      </c>
      <c r="D11" s="186">
        <v>7530</v>
      </c>
      <c r="E11" s="186">
        <v>99</v>
      </c>
      <c r="F11" s="187"/>
    </row>
    <row r="12" spans="1:6" s="70" customFormat="1" ht="27" customHeight="1">
      <c r="A12" s="190" t="s">
        <v>181</v>
      </c>
      <c r="B12" s="191" t="s">
        <v>286</v>
      </c>
      <c r="C12" s="185">
        <f t="shared" si="0"/>
        <v>16936</v>
      </c>
      <c r="D12" s="186">
        <v>16715</v>
      </c>
      <c r="E12" s="186">
        <v>221</v>
      </c>
      <c r="F12" s="187"/>
    </row>
    <row r="13" spans="1:6" s="70" customFormat="1" ht="27" customHeight="1">
      <c r="A13" s="190" t="s">
        <v>287</v>
      </c>
      <c r="B13" s="191" t="s">
        <v>288</v>
      </c>
      <c r="C13" s="185">
        <f t="shared" si="0"/>
        <v>14580</v>
      </c>
      <c r="D13" s="186">
        <v>14391</v>
      </c>
      <c r="E13" s="186">
        <v>189</v>
      </c>
      <c r="F13" s="187"/>
    </row>
    <row r="14" spans="1:6" s="70" customFormat="1" ht="27" customHeight="1">
      <c r="A14" s="122"/>
      <c r="B14" s="126"/>
      <c r="C14" s="122"/>
      <c r="D14" s="126"/>
      <c r="E14" s="126"/>
      <c r="F14" s="126"/>
    </row>
    <row r="15" spans="1:3" ht="12.75" customHeight="1">
      <c r="A15" s="93"/>
      <c r="C15" s="93"/>
    </row>
    <row r="16" spans="1:2" ht="12.75" customHeight="1">
      <c r="A16" s="93"/>
      <c r="B16" s="93"/>
    </row>
    <row r="17" ht="12.75" customHeight="1">
      <c r="B17" s="93"/>
    </row>
    <row r="18" ht="12.75" customHeight="1">
      <c r="B18" s="93"/>
    </row>
    <row r="19" ht="12.75" customHeight="1">
      <c r="B19" s="93"/>
    </row>
    <row r="20" ht="12.75" customHeight="1">
      <c r="B20" s="93"/>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cp:lastPrinted>2019-04-16T07:23:04Z</cp:lastPrinted>
  <dcterms:created xsi:type="dcterms:W3CDTF">2018-01-09T01:56:11Z</dcterms:created>
  <dcterms:modified xsi:type="dcterms:W3CDTF">2019-07-18T09:53:49Z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y fmtid="{D5CDD505-2E9C-101B-9397-08002B2CF9AE}" pid="4" name="KSORubyTemplate">
    <vt:lpwstr>14</vt:lpwstr>
  </property>
</Properties>
</file>