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01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1" sheetId="17" r:id="rId17"/>
    <sheet name="表16-专项资金整体绩效目标表1" sheetId="18" r:id="rId18"/>
  </sheets>
  <definedNames>
    <definedName name="_xlnm.Print_Area" localSheetId="11">'表10-部门综合预算专项业务经费支出表'!$A$1:$D$13</definedName>
    <definedName name="_xlnm.Print_Area" localSheetId="14">'表13-部门综合预算一般公共预算拨款“三公”经费及会议培训费表'!$A$1:$AC$16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<sst xmlns="http://schemas.openxmlformats.org/spreadsheetml/2006/main" count="1254" uniqueCount="507">
  <si>
    <t>附件2</t>
  </si>
  <si>
    <t>2019年部门综合预算公开报表</t>
  </si>
  <si>
    <t xml:space="preserve">                            部门名称：妇幼保健院</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</si>
  <si>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</si>
  <si>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</si>
  <si>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</si>
  <si>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</si>
  <si>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</si>
  <si>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</si>
  <si>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</si>
  <si>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</si>
  <si>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</si>
  <si>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</si>
  <si>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</si>
  <si>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</si>
  <si>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</si>
  <si>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</si>
  <si>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</si>
  <si>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</si>
  <si>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</si>
  <si>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</si>
  <si>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</si>
  <si>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</si>
  <si>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</si>
  <si>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</si>
  <si>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</si>
  <si>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</si>
  <si>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</si>
  <si>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</si>
  <si>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</si>
  <si>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无政府性基金预算</t>
  </si>
  <si>
    <t>表10</t>
  </si>
  <si>
    <t>2019年部门综合预算专项业务经费支出表</t>
  </si>
  <si>
    <t>表11</t>
  </si>
  <si>
    <t>2019年部门综合预算财政拨款结转资金支出表</t>
  </si>
  <si>
    <t>无财政拨款结转资金预算</t>
  </si>
  <si>
    <t>表12</t>
  </si>
  <si>
    <t>2019年部门综合预算政府采购（资产配置、购买服务）预算表</t>
  </si>
  <si>
    <t>表13</t>
  </si>
  <si>
    <t>2019年部门综合预算一般公共预算拨款“三公”经费及会议费、培训费支出预算表</t>
  </si>
  <si>
    <t>无“三公”经费预算</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</si>
  <si>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</si>
  <si>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</si>
  <si>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</si>
  <si>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</si>
  <si>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</si>
  <si>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</si>
  <si>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</si>
  <si>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</si>
  <si>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</si>
  <si>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</si>
  <si>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</si>
  <si>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</si>
  <si>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</si>
  <si>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</si>
  <si>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</si>
  <si>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</si>
  <si>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</si>
  <si>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</si>
  <si>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</si>
  <si>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</si>
  <si>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</si>
  <si>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</si>
  <si>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</si>
  <si>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</si>
  <si>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</si>
  <si>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</si>
  <si>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</si>
  <si>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</si>
  <si>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</si>
  <si>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</si>
  <si>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</si>
  <si>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</si>
  <si>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</si>
  <si>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</si>
  <si>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</si>
  <si>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</si>
  <si>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</si>
  <si>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</si>
  <si>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</si>
  <si>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</si>
  <si>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</si>
  <si>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</si>
  <si>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</si>
  <si>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</si>
  <si>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</si>
  <si>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</si>
  <si>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</si>
  <si>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</si>
  <si>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</si>
  <si>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</si>
  <si>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</si>
  <si>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</si>
  <si>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</si>
  <si>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</si>
  <si>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</si>
  <si>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</si>
  <si>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</si>
  <si>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</si>
  <si>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</si>
  <si>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</si>
  <si>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</si>
  <si>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</si>
  <si>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</si>
  <si>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</si>
  <si>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</si>
  <si>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</si>
  <si>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</si>
  <si>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</si>
  <si>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</si>
  <si>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</si>
  <si>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</si>
  <si>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</si>
  <si>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</si>
  <si>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</si>
  <si>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</si>
  <si>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</si>
  <si>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</si>
  <si>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</si>
  <si>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</si>
  <si>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</si>
  <si>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</si>
  <si>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</si>
  <si>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</si>
  <si>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</si>
  <si>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</si>
  <si>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</si>
  <si>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</si>
  <si>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</si>
  <si>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</si>
  <si>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</si>
  <si>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</si>
  <si>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</si>
  <si>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</si>
  <si>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</si>
  <si>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</si>
  <si>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</si>
  <si>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</si>
  <si>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</si>
  <si>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</si>
  <si>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</si>
  <si>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</si>
  <si>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</si>
  <si>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</si>
  <si>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</si>
  <si>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</si>
  <si>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</si>
  <si>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</si>
  <si>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</si>
  <si>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</si>
  <si>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</si>
  <si>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</si>
  <si>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</si>
  <si>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</si>
  <si>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</si>
  <si>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妇幼保健院</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</si>
  <si>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</si>
  <si>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</si>
  <si>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</si>
  <si>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</si>
  <si>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</si>
  <si>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</si>
  <si>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</si>
  <si>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</si>
  <si>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</si>
  <si>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</si>
  <si>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</si>
  <si>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</si>
  <si>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</si>
  <si>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</si>
  <si>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医疗卫生与计划生育支出</t>
  </si>
  <si>
    <t>医疗卫生和计划生育管理事务</t>
  </si>
  <si>
    <t>行政运行</t>
  </si>
  <si>
    <t>一般行政管理事务</t>
  </si>
  <si>
    <t xml:space="preserve">表6 </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</si>
  <si>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</si>
  <si>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</si>
  <si>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</si>
  <si>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</si>
  <si>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</si>
  <si>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</si>
  <si>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</si>
  <si>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</si>
  <si>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</si>
  <si>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</si>
  <si>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</si>
  <si>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</si>
  <si>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</si>
  <si>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</si>
  <si>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</si>
  <si>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</si>
  <si>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</si>
  <si>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</si>
  <si>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</si>
  <si>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</si>
  <si>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</si>
  <si>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</si>
  <si>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</si>
  <si>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</si>
  <si>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</si>
  <si>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</si>
  <si>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</si>
  <si>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</si>
  <si>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</si>
  <si>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</si>
  <si>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</si>
  <si>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</si>
  <si>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</si>
  <si>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</si>
  <si>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</si>
  <si>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</si>
  <si>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</si>
  <si>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</si>
  <si>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</si>
  <si>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</si>
  <si>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</si>
  <si>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</si>
  <si>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</si>
  <si>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</si>
  <si>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</si>
  <si>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</si>
  <si>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</si>
  <si>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</si>
  <si>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</si>
  <si>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</si>
  <si>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</si>
  <si>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</si>
  <si>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</si>
  <si>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</si>
  <si>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</si>
  <si>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</si>
  <si>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</si>
  <si>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</si>
  <si>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</si>
  <si>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</si>
  <si>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</si>
  <si>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</si>
  <si>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</si>
  <si>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</si>
  <si>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</si>
  <si>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</si>
  <si>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</si>
  <si>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</si>
  <si>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</si>
  <si>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</si>
  <si>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</si>
  <si>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</si>
  <si>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</si>
  <si>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</si>
  <si>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</si>
  <si>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</si>
  <si>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</si>
  <si>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</si>
  <si>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</si>
  <si>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</si>
  <si>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</si>
  <si>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</si>
  <si>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</si>
  <si>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</si>
  <si>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</si>
  <si>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</si>
  <si>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</si>
  <si>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</si>
  <si>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</si>
  <si>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</si>
  <si>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</si>
  <si>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</si>
  <si>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</si>
  <si>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</si>
  <si>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</si>
  <si>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</si>
  <si>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</si>
  <si>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</si>
  <si>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</si>
  <si>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</si>
  <si>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</si>
  <si>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</si>
  <si>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</si>
  <si>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</si>
  <si>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</si>
  <si>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</si>
  <si>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</si>
  <si>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</si>
  <si>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</si>
  <si>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</si>
  <si>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</si>
  <si>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</si>
  <si>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</si>
  <si>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</si>
  <si>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</si>
  <si>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</si>
  <si>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</si>
  <si>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</si>
  <si>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</si>
  <si>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</si>
  <si>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</si>
  <si>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</si>
  <si>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</si>
  <si>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</si>
  <si>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</si>
  <si>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</si>
  <si>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</si>
  <si>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</si>
  <si>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</si>
  <si>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</si>
  <si>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</si>
  <si>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</si>
  <si>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</si>
  <si>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</si>
  <si>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专项工作经费5万元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</si>
  <si>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</si>
  <si>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</si>
  <si>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</si>
  <si>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</si>
  <si>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</si>
  <si>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</si>
  <si>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</si>
  <si>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</si>
  <si>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</si>
  <si>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</si>
  <si>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</si>
  <si>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</si>
  <si>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</si>
  <si>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</si>
  <si>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</si>
  <si>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</si>
  <si>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</si>
  <si>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</si>
  <si>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</si>
  <si>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</si>
  <si>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</si>
  <si>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</si>
  <si>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</si>
  <si>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计算机设备</t>
  </si>
  <si>
    <t>台式计算机</t>
  </si>
  <si>
    <t>台式电脑</t>
  </si>
  <si>
    <t>便携式计算机</t>
  </si>
  <si>
    <t>笔记本电脑</t>
  </si>
  <si>
    <t>办公设备</t>
  </si>
  <si>
    <t>多功能一体机</t>
  </si>
  <si>
    <t>复印打印一体机</t>
  </si>
  <si>
    <t>家具用具</t>
  </si>
  <si>
    <t>木质台桌类</t>
  </si>
  <si>
    <t>办公桌</t>
  </si>
  <si>
    <t>木骨架为主的椅登类</t>
  </si>
  <si>
    <t>办公椅</t>
  </si>
  <si>
    <t>传真及数字数据通信设备</t>
  </si>
  <si>
    <t>传真通信设备</t>
  </si>
  <si>
    <t>传真机</t>
  </si>
  <si>
    <t>服务器</t>
  </si>
  <si>
    <t>生活用电器</t>
  </si>
  <si>
    <t>清洁卫生电器</t>
  </si>
  <si>
    <t>洗衣机</t>
  </si>
  <si>
    <t>烘干机</t>
  </si>
  <si>
    <t>净水器</t>
  </si>
  <si>
    <t>热水器</t>
  </si>
  <si>
    <t>电机</t>
  </si>
  <si>
    <t>发电机</t>
  </si>
  <si>
    <t>发电机组</t>
  </si>
  <si>
    <t>大功率柴油发电机组</t>
  </si>
  <si>
    <t>组合影响设备</t>
  </si>
  <si>
    <t>会议广播及音乐欣赏系统</t>
  </si>
  <si>
    <t>多媒体显示系统</t>
  </si>
  <si>
    <t>专用设备</t>
  </si>
  <si>
    <t>临床检验设备</t>
  </si>
  <si>
    <t>全自动化学发光免疫分析仪</t>
  </si>
  <si>
    <t>公共设施管理服务</t>
  </si>
  <si>
    <t>园林绿化管理服务</t>
  </si>
  <si>
    <t>医院周边绿化工程</t>
  </si>
  <si>
    <t>电信服务</t>
  </si>
  <si>
    <t>互联网信息服务</t>
  </si>
  <si>
    <t>网络服务费</t>
  </si>
  <si>
    <t>印刷和出版服务</t>
  </si>
  <si>
    <t>印刷服务</t>
  </si>
  <si>
    <t>项目资料印刷服务</t>
  </si>
  <si>
    <t>商务服务</t>
  </si>
  <si>
    <t>广告服务</t>
  </si>
  <si>
    <t>项目资料广告宣传服务</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</si>
  <si>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</si>
  <si>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</si>
  <si>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</si>
  <si>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</si>
  <si>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</si>
  <si>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</si>
  <si>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</si>
  <si>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</si>
  <si>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</si>
  <si>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</si>
  <si>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</si>
  <si>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</si>
  <si>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</si>
  <si>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</si>
  <si>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</si>
  <si>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</si>
  <si>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</si>
  <si>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</si>
  <si>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</si>
  <si>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</si>
  <si>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</si>
  <si>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妇幼计生专项工作经费</t>
  </si>
  <si>
    <t>主管部门</t>
  </si>
  <si>
    <t>紫阳县卫生健康局</t>
  </si>
  <si>
    <t>实施期限</t>
  </si>
  <si>
    <t>资金金额
（百元）</t>
  </si>
  <si>
    <t xml:space="preserve"> 实施期资金总额：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</si>
  <si>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</si>
  <si>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</si>
  <si>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</si>
  <si>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</si>
  <si>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</si>
  <si>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实施期总目标</t>
  </si>
  <si>
    <t>年度目标</t>
  </si>
  <si>
    <t xml:space="preserve">
目标1：切实做好重大和基本公共卫生服务项目工作
目标2：做好产科质量评审和爱婴医院管理工作
目标3：计划生育“两项工程”工作
目标4：扎实做好临床医疗保健工作                                  目标5：全面落实脱贫攻坚、党建、党风廉政和行风建设及平安医院建工作                           </t>
  </si>
  <si>
    <t>绩
效
指
标</t>
  </si>
  <si>
    <t>一级
指标</t>
  </si>
  <si>
    <t>二级指标</t>
  </si>
  <si>
    <t>指标内容</t>
  </si>
  <si>
    <t>指标值</t>
  </si>
  <si>
    <t>产
出
指
标</t>
  </si>
  <si>
    <t>数量指标</t>
  </si>
  <si>
    <t xml:space="preserve"> 指标1：艾滋病感染孕产妇所生儿童抗病毒药物应用比例</t>
  </si>
  <si>
    <t xml:space="preserve"> 指标2：婚前保健人群、孕产妇检测完成人数</t>
  </si>
  <si>
    <t>1200人</t>
  </si>
  <si>
    <t>指标3：农村妇女免费“两癌”检查项目人数</t>
  </si>
  <si>
    <t>3000人</t>
  </si>
  <si>
    <t>指标4：目标人群叶酸服用人数</t>
  </si>
  <si>
    <t>2800人</t>
  </si>
  <si>
    <t>指标5：免费孕前优生健康检查目标人数</t>
  </si>
  <si>
    <t>1100对</t>
  </si>
  <si>
    <t>指标6：遗传代谢性疾病筛查率</t>
  </si>
  <si>
    <t>≥93%</t>
  </si>
  <si>
    <t>质量指标</t>
  </si>
  <si>
    <t xml:space="preserve"> 指标1：孕产妇和0-6岁儿童健康管理</t>
  </si>
  <si>
    <t xml:space="preserve"> 指标2：增补叶酸知识知晓率</t>
  </si>
  <si>
    <t xml:space="preserve"> 指标3：孕产妇艾滋病、梅毒、乙肝防治检测率</t>
  </si>
  <si>
    <t xml:space="preserve"> 指标4：贫困地区儿童营养包发放率</t>
  </si>
  <si>
    <t xml:space="preserve"> 指标5：新生儿疾病筛查知情告知率</t>
  </si>
  <si>
    <t>指标6：孕妇产前筛查及婚前医学检查</t>
  </si>
  <si>
    <t>时效指标</t>
  </si>
  <si>
    <t xml:space="preserve"> 指标1：项目按期完成率</t>
  </si>
  <si>
    <t xml:space="preserve"> 指标2：</t>
  </si>
  <si>
    <t xml:space="preserve"> ……</t>
  </si>
  <si>
    <t>成本指标</t>
  </si>
  <si>
    <t xml:space="preserve"> 指标1：成本控制数</t>
  </si>
  <si>
    <t>20万元</t>
  </si>
  <si>
    <t>……</t>
  </si>
  <si>
    <t>效
益
指
标</t>
  </si>
  <si>
    <t>经济效益
指标</t>
  </si>
  <si>
    <t xml:space="preserve"> 指标1：严格控制成本</t>
  </si>
  <si>
    <t>达到预期</t>
  </si>
  <si>
    <t>社会效益
指标</t>
  </si>
  <si>
    <t xml:space="preserve"> 指标1：艾滋病母婴传播率</t>
  </si>
  <si>
    <t>2.3%以下</t>
  </si>
  <si>
    <t xml:space="preserve"> 指标2：出生缺陷发生率</t>
  </si>
  <si>
    <t>逐年降低</t>
  </si>
  <si>
    <t xml:space="preserve"> 指标3：胎儿神经管畸形发生率</t>
  </si>
  <si>
    <t>逐步降低</t>
  </si>
  <si>
    <t xml:space="preserve"> 指标4：服用营养包的儿童在基线调查的基础上贫血患病率降低</t>
  </si>
  <si>
    <t xml:space="preserve"> 指标1：服用营养包的儿童在基线调查的基础上生长迟缓发生率降低</t>
  </si>
  <si>
    <t xml:space="preserve"> 指标5：孕产妇死亡率</t>
  </si>
  <si>
    <t>≤10万/20</t>
  </si>
  <si>
    <t xml:space="preserve"> 指标6：婴儿死亡率</t>
  </si>
  <si>
    <t>≤7‰</t>
  </si>
  <si>
    <t>生态效益
指标</t>
  </si>
  <si>
    <t xml:space="preserve"> 指标1：践行绿色环保</t>
  </si>
  <si>
    <t>可持续影响
指标</t>
  </si>
  <si>
    <t xml:space="preserve"> 指标1：改进医疗质量，确保医疗安全</t>
  </si>
  <si>
    <t>中长期</t>
  </si>
  <si>
    <t xml:space="preserve"> 指标2：公共卫生均等化提高</t>
  </si>
  <si>
    <t>满意度指标</t>
  </si>
  <si>
    <t>服务对象
满意度指标</t>
  </si>
  <si>
    <t xml:space="preserve"> 指标1：群众满意度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</si>
  <si>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</si>
  <si>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</si>
  <si>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紫阳县妇幼保健院</t>
  </si>
  <si>
    <t>年度
主要
任务</t>
  </si>
  <si>
    <t>任务名称</t>
  </si>
  <si>
    <t>主要内容</t>
  </si>
  <si>
    <t>预算金额（百元）</t>
  </si>
  <si>
    <t>总额</t>
  </si>
  <si>
    <t>财政拨款</t>
  </si>
  <si>
    <t>其他资金</t>
  </si>
  <si>
    <t>任务1</t>
  </si>
  <si>
    <t>切实做好重大和基本公共卫生服务项目工作</t>
  </si>
  <si>
    <t>任务2</t>
  </si>
  <si>
    <t>做好产科质量评审和爱婴医院管理工作</t>
  </si>
  <si>
    <t>任务3</t>
  </si>
  <si>
    <t>计划生育“两项工程”工作</t>
  </si>
  <si>
    <t>任务4</t>
  </si>
  <si>
    <t>扎实做好临床医疗保健工作</t>
  </si>
  <si>
    <t>任务5</t>
  </si>
  <si>
    <t xml:space="preserve">全面落实脱贫攻坚、党建、党风廉政和行风建设及平安医院建工作       </t>
  </si>
  <si>
    <t>金额合计</t>
  </si>
  <si>
    <t>年度
总体
目标</t>
  </si>
  <si>
    <t xml:space="preserve">
 目标1：
 目标2：
 目标3：
 ……</t>
  </si>
  <si>
    <t>年
度
绩
效
指
标</t>
  </si>
  <si>
    <t>一级指标</t>
  </si>
  <si>
    <t>产出指标</t>
  </si>
  <si>
    <t>5万元</t>
  </si>
  <si>
    <t>效益指标</t>
  </si>
  <si>
    <t xml:space="preserve"> 指标5：服用营养包的儿童在基线调查的基础上生长迟缓发生率降低</t>
  </si>
  <si>
    <t xml:space="preserve"> 指标6：孕产妇死亡率</t>
  </si>
  <si>
    <t xml:space="preserve"> 指标7：婴儿死亡率</t>
  </si>
  <si>
    <t>满意度
指标</t>
  </si>
  <si>
    <t>备注：1、年度绩效指标可选择填写。2、试行部门预算绩效目标重点审核的省级部门的整体绩效目标必须公开。3、市县不强制要求公开，可根据本级部门预算绩效管理工作推进情况统一部署。</t>
  </si>
  <si>
    <t>紫阳县卫生和计划生育局</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</si>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</sst>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38">
    <font>
      <sz val="9"/>
      <name val="宋体"/>
      <family val="0"/>
    </font>
    <font>
      <sz val="11"/>
      <color indexed="8"/>
      <name val="宋体"/>
      <family val="0"/>
    </font>
    <font>
      <sz val="12"/>
      <name val="宋体"/>
      <family val="0"/>
    </font>
    <font>
      <sz val="12"/>
      <name val="黑体"/>
      <family val="3"/>
    </font>
    <font>
      <b/>
      <sz val="18"/>
      <name val="宋体"/>
      <family val="0"/>
    </font>
    <font>
      <sz val="10"/>
      <name val="宋体"/>
      <family val="0"/>
    </font>
    <font>
      <sz val="10"/>
      <color indexed="8"/>
      <name val="宋体"/>
      <family val="0"/>
    </font>
    <font>
      <b/>
      <sz val="16"/>
      <name val="宋体"/>
      <family val="0"/>
    </font>
    <font>
      <sz val="11"/>
      <name val="宋体"/>
      <family val="0"/>
    </font>
    <font>
      <sz val="9"/>
      <color indexed="8"/>
      <name val="宋体"/>
      <family val="0"/>
    </font>
    <font>
      <b/>
      <sz val="15"/>
      <name val="宋体"/>
      <family val="0"/>
    </font>
    <font>
      <sz val="16"/>
      <name val="宋体"/>
      <family val="0"/>
    </font>
    <font>
      <b/>
      <sz val="11"/>
      <name val="宋体"/>
      <family val="0"/>
    </font>
    <font>
      <b/>
      <sz val="11"/>
      <color indexed="8"/>
      <name val="宋体"/>
      <family val="0"/>
    </font>
    <font>
      <b/>
      <sz val="10"/>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b/>
      <sz val="10"/>
      <name val="Arial"/>
      <family val="2"/>
    </font>
    <font>
      <sz val="11"/>
      <color indexed="9"/>
      <name val="宋体"/>
      <family val="0"/>
    </font>
    <font>
      <b/>
      <sz val="11"/>
      <color indexed="63"/>
      <name val="宋体"/>
      <family val="0"/>
    </font>
    <font>
      <sz val="11"/>
      <color indexed="62"/>
      <name val="宋体"/>
      <family val="0"/>
    </font>
    <font>
      <b/>
      <sz val="11"/>
      <color indexed="9"/>
      <name val="宋体"/>
      <family val="0"/>
    </font>
    <font>
      <sz val="11"/>
      <color indexed="20"/>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i/>
      <sz val="11"/>
      <color indexed="23"/>
      <name val="宋体"/>
      <family val="0"/>
    </font>
    <font>
      <sz val="11"/>
      <color indexed="10"/>
      <name val="宋体"/>
      <family val="0"/>
    </font>
    <font>
      <b/>
      <sz val="15"/>
      <color indexed="54"/>
      <name val="宋体"/>
      <family val="0"/>
    </font>
    <font>
      <b/>
      <sz val="13"/>
      <color indexed="54"/>
      <name val="宋体"/>
      <family val="0"/>
    </font>
    <font>
      <b/>
      <sz val="11"/>
      <color indexed="52"/>
      <name val="宋体"/>
      <family val="0"/>
    </font>
    <font>
      <sz val="11"/>
      <color indexed="52"/>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0" fillId="0" borderId="0" applyFont="0" applyFill="0" applyBorder="0" applyAlignment="0" applyProtection="0"/>
    <xf numFmtId="0" fontId="1" fillId="2" borderId="0" applyNumberFormat="0" applyBorder="0" applyAlignment="0" applyProtection="0"/>
    <xf numFmtId="0" fontId="23" fillId="3" borderId="1" applyNumberFormat="0" applyAlignment="0" applyProtection="0"/>
    <xf numFmtId="178" fontId="20" fillId="0" borderId="0" applyFont="0" applyFill="0" applyBorder="0" applyAlignment="0" applyProtection="0"/>
    <xf numFmtId="177" fontId="20" fillId="0" borderId="0" applyFont="0" applyFill="0" applyBorder="0" applyAlignment="0" applyProtection="0"/>
    <xf numFmtId="0" fontId="1" fillId="4" borderId="0" applyNumberFormat="0" applyBorder="0" applyAlignment="0" applyProtection="0"/>
    <xf numFmtId="0" fontId="25" fillId="5" borderId="0" applyNumberFormat="0" applyBorder="0" applyAlignment="0" applyProtection="0"/>
    <xf numFmtId="176" fontId="2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20" fillId="0" borderId="0" applyFont="0" applyFill="0" applyBorder="0" applyAlignment="0" applyProtection="0"/>
    <xf numFmtId="0" fontId="27" fillId="0" borderId="0" applyNumberFormat="0" applyFill="0" applyBorder="0" applyAlignment="0" applyProtection="0"/>
    <xf numFmtId="0" fontId="2" fillId="0" borderId="0">
      <alignment vertical="center"/>
      <protection/>
    </xf>
    <xf numFmtId="0" fontId="1" fillId="6" borderId="2" applyNumberFormat="0" applyFont="0" applyAlignment="0" applyProtection="0"/>
    <xf numFmtId="0" fontId="21" fillId="3"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1" fillId="7" borderId="0" applyNumberFormat="0" applyBorder="0" applyAlignment="0" applyProtection="0"/>
    <xf numFmtId="0" fontId="29" fillId="0" borderId="4" applyNumberFormat="0" applyFill="0" applyAlignment="0" applyProtection="0"/>
    <xf numFmtId="0" fontId="21" fillId="8" borderId="0" applyNumberFormat="0" applyBorder="0" applyAlignment="0" applyProtection="0"/>
    <xf numFmtId="0" fontId="22" fillId="4" borderId="5" applyNumberFormat="0" applyAlignment="0" applyProtection="0"/>
    <xf numFmtId="0" fontId="34" fillId="4" borderId="1" applyNumberFormat="0" applyAlignment="0" applyProtection="0"/>
    <xf numFmtId="0" fontId="24" fillId="9" borderId="6" applyNumberFormat="0" applyAlignment="0" applyProtection="0"/>
    <xf numFmtId="0" fontId="1" fillId="10" borderId="0" applyNumberFormat="0" applyBorder="0" applyAlignment="0" applyProtection="0"/>
    <xf numFmtId="0" fontId="21" fillId="11" borderId="0" applyNumberFormat="0" applyBorder="0" applyAlignment="0" applyProtection="0"/>
    <xf numFmtId="0" fontId="35" fillId="0" borderId="7" applyNumberFormat="0" applyFill="0" applyAlignment="0" applyProtection="0"/>
    <xf numFmtId="0" fontId="2" fillId="0" borderId="0">
      <alignment/>
      <protection/>
    </xf>
    <xf numFmtId="0" fontId="13" fillId="0" borderId="8" applyNumberFormat="0" applyFill="0" applyAlignment="0" applyProtection="0"/>
    <xf numFmtId="0" fontId="36" fillId="10" borderId="0" applyNumberFormat="0" applyBorder="0" applyAlignment="0" applyProtection="0"/>
    <xf numFmtId="0" fontId="37" fillId="8"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1" fillId="16" borderId="0" applyNumberFormat="0" applyBorder="0" applyAlignment="0" applyProtection="0"/>
    <xf numFmtId="0" fontId="1" fillId="0" borderId="0">
      <alignment vertical="center"/>
      <protection/>
    </xf>
    <xf numFmtId="0" fontId="1" fillId="7"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0" fillId="0" borderId="0">
      <alignment vertical="center"/>
      <protection/>
    </xf>
    <xf numFmtId="0" fontId="1" fillId="0" borderId="0">
      <alignment vertical="center"/>
      <protection/>
    </xf>
    <xf numFmtId="0" fontId="1" fillId="8" borderId="0" applyNumberFormat="0" applyBorder="0" applyAlignment="0" applyProtection="0"/>
    <xf numFmtId="0" fontId="21" fillId="17" borderId="0" applyNumberFormat="0" applyBorder="0" applyAlignment="0" applyProtection="0"/>
    <xf numFmtId="0" fontId="2" fillId="0" borderId="0">
      <alignment/>
      <protection/>
    </xf>
    <xf numFmtId="0" fontId="2" fillId="0" borderId="0">
      <alignment vertical="center"/>
      <protection/>
    </xf>
    <xf numFmtId="0" fontId="0" fillId="0" borderId="0">
      <alignment vertical="center"/>
      <protection/>
    </xf>
  </cellStyleXfs>
  <cellXfs count="233">
    <xf numFmtId="0" fontId="0" fillId="0" borderId="0" xfId="0" applyAlignment="1">
      <alignment/>
    </xf>
    <xf numFmtId="0" fontId="1" fillId="0" borderId="0" xfId="68" applyFont="1" applyFill="1" applyBorder="1" applyAlignment="1">
      <alignment vertical="center" wrapText="1"/>
      <protection/>
    </xf>
    <xf numFmtId="0" fontId="2" fillId="0" borderId="0" xfId="68" applyFont="1" applyFill="1" applyBorder="1" applyAlignment="1">
      <alignment vertical="center"/>
      <protection/>
    </xf>
    <xf numFmtId="0" fontId="3" fillId="0" borderId="0" xfId="68" applyFont="1" applyFill="1" applyBorder="1" applyAlignment="1">
      <alignment vertical="center" wrapText="1"/>
      <protection/>
    </xf>
    <xf numFmtId="0" fontId="4" fillId="0" borderId="0" xfId="68" applyFont="1" applyFill="1" applyBorder="1" applyAlignment="1">
      <alignment horizontal="center" vertical="center" wrapText="1"/>
      <protection/>
    </xf>
    <xf numFmtId="0" fontId="2" fillId="0" borderId="9" xfId="68" applyFont="1" applyFill="1" applyBorder="1" applyAlignment="1">
      <alignment vertical="center"/>
      <protection/>
    </xf>
    <xf numFmtId="0" fontId="2" fillId="0" borderId="9" xfId="68" applyFont="1" applyFill="1" applyBorder="1" applyAlignment="1">
      <alignment vertical="center" wrapText="1"/>
      <protection/>
    </xf>
    <xf numFmtId="0" fontId="2" fillId="0" borderId="0" xfId="68" applyFont="1" applyFill="1" applyBorder="1" applyAlignment="1">
      <alignment vertical="center" wrapText="1"/>
      <protection/>
    </xf>
    <xf numFmtId="0" fontId="1" fillId="0" borderId="10" xfId="68" applyFont="1" applyFill="1" applyBorder="1" applyAlignment="1">
      <alignment horizontal="center" vertical="center" wrapText="1"/>
      <protection/>
    </xf>
    <xf numFmtId="0" fontId="1" fillId="0" borderId="11" xfId="68" applyFont="1" applyFill="1" applyBorder="1" applyAlignment="1">
      <alignment horizontal="center" vertical="center" wrapText="1"/>
      <protection/>
    </xf>
    <xf numFmtId="0" fontId="1" fillId="0" borderId="12" xfId="68"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1" xfId="68" applyFont="1" applyFill="1" applyBorder="1" applyAlignment="1">
      <alignment horizontal="center" vertical="center" wrapText="1"/>
      <protection/>
    </xf>
    <xf numFmtId="0" fontId="2" fillId="0" borderId="12" xfId="68" applyFont="1" applyFill="1" applyBorder="1" applyAlignment="1">
      <alignment horizontal="center" vertical="center" wrapText="1"/>
      <protection/>
    </xf>
    <xf numFmtId="0" fontId="2" fillId="0" borderId="13" xfId="68" applyFont="1" applyFill="1" applyBorder="1" applyAlignment="1">
      <alignment horizontal="center" vertical="center" wrapText="1"/>
      <protection/>
    </xf>
    <xf numFmtId="0" fontId="2" fillId="0" borderId="14" xfId="68" applyFont="1" applyFill="1" applyBorder="1" applyAlignment="1">
      <alignment horizontal="center" vertical="center" wrapText="1"/>
      <protection/>
    </xf>
    <xf numFmtId="0" fontId="1" fillId="0" borderId="15" xfId="0" applyFont="1" applyFill="1" applyBorder="1" applyAlignment="1">
      <alignment vertical="center"/>
    </xf>
    <xf numFmtId="0" fontId="1" fillId="0" borderId="16" xfId="0" applyFont="1" applyFill="1" applyBorder="1" applyAlignment="1">
      <alignment vertical="center"/>
    </xf>
    <xf numFmtId="0" fontId="2" fillId="0" borderId="12" xfId="68" applyFont="1" applyFill="1" applyBorder="1" applyAlignment="1">
      <alignment vertical="center" wrapText="1"/>
      <protection/>
    </xf>
    <xf numFmtId="0" fontId="2" fillId="0" borderId="14" xfId="68" applyFont="1" applyFill="1" applyBorder="1" applyAlignment="1">
      <alignment horizontal="left" vertical="center" wrapText="1"/>
      <protection/>
    </xf>
    <xf numFmtId="0" fontId="2" fillId="0" borderId="15" xfId="68" applyFont="1" applyFill="1" applyBorder="1" applyAlignment="1">
      <alignment horizontal="left" vertical="center" wrapText="1"/>
      <protection/>
    </xf>
    <xf numFmtId="0" fontId="1" fillId="0" borderId="10" xfId="68" applyFont="1" applyFill="1" applyBorder="1" applyAlignment="1">
      <alignment horizontal="right" vertical="center" wrapText="1"/>
      <protection/>
    </xf>
    <xf numFmtId="0" fontId="1" fillId="0" borderId="17" xfId="0" applyFont="1" applyFill="1" applyBorder="1" applyAlignment="1">
      <alignmen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0" borderId="20" xfId="0" applyFont="1" applyFill="1" applyBorder="1" applyAlignment="1">
      <alignment vertical="center"/>
    </xf>
    <xf numFmtId="0" fontId="1" fillId="0" borderId="21" xfId="68" applyFont="1" applyFill="1" applyBorder="1" applyAlignment="1">
      <alignment horizontal="center" vertical="center" wrapText="1"/>
      <protection/>
    </xf>
    <xf numFmtId="0" fontId="2" fillId="0" borderId="21" xfId="68" applyFont="1" applyFill="1" applyBorder="1" applyAlignment="1">
      <alignment horizontal="left" vertical="top" wrapText="1"/>
      <protection/>
    </xf>
    <xf numFmtId="0" fontId="5" fillId="0" borderId="12" xfId="68" applyFont="1" applyFill="1" applyBorder="1" applyAlignment="1">
      <alignment horizontal="center" vertical="center" wrapText="1"/>
      <protection/>
    </xf>
    <xf numFmtId="0" fontId="5" fillId="0" borderId="12" xfId="68" applyFont="1" applyFill="1" applyBorder="1" applyAlignment="1">
      <alignment vertical="center" wrapText="1"/>
      <protection/>
    </xf>
    <xf numFmtId="9" fontId="6" fillId="0" borderId="12" xfId="68" applyNumberFormat="1" applyFont="1" applyFill="1" applyBorder="1" applyAlignment="1">
      <alignment horizontal="left" vertical="center" wrapText="1"/>
      <protection/>
    </xf>
    <xf numFmtId="0" fontId="2" fillId="0" borderId="21" xfId="68" applyFont="1" applyFill="1" applyBorder="1" applyAlignment="1">
      <alignment horizontal="center" vertical="center" wrapText="1"/>
      <protection/>
    </xf>
    <xf numFmtId="0" fontId="5" fillId="0" borderId="10" xfId="68" applyFont="1" applyFill="1" applyBorder="1" applyAlignment="1">
      <alignment horizontal="left" vertical="center" wrapText="1"/>
      <protection/>
    </xf>
    <xf numFmtId="0" fontId="5" fillId="0" borderId="13" xfId="68" applyFont="1" applyFill="1" applyBorder="1" applyAlignment="1">
      <alignment horizontal="left" vertical="center" wrapText="1"/>
      <protection/>
    </xf>
    <xf numFmtId="0" fontId="6" fillId="0" borderId="12" xfId="68" applyFont="1" applyFill="1" applyBorder="1" applyAlignment="1">
      <alignment vertical="center" wrapText="1"/>
      <protection/>
    </xf>
    <xf numFmtId="0" fontId="2" fillId="0" borderId="22" xfId="68" applyFont="1" applyFill="1" applyBorder="1" applyAlignment="1">
      <alignment horizontal="center" vertical="center" wrapText="1"/>
      <protection/>
    </xf>
    <xf numFmtId="0" fontId="2" fillId="0" borderId="23" xfId="68" applyFont="1" applyFill="1" applyBorder="1" applyAlignment="1">
      <alignment horizontal="center" vertical="center" wrapText="1"/>
      <protection/>
    </xf>
    <xf numFmtId="0" fontId="6" fillId="0" borderId="12" xfId="68" applyFont="1" applyFill="1" applyBorder="1" applyAlignment="1">
      <alignment horizontal="left" vertical="center" wrapText="1"/>
      <protection/>
    </xf>
    <xf numFmtId="0" fontId="2" fillId="0" borderId="12" xfId="68" applyFont="1" applyFill="1" applyBorder="1" applyAlignment="1">
      <alignment horizontal="left" vertical="center" wrapText="1"/>
      <protection/>
    </xf>
    <xf numFmtId="9" fontId="6" fillId="0" borderId="12" xfId="68" applyNumberFormat="1" applyFont="1" applyFill="1" applyBorder="1" applyAlignment="1">
      <alignment horizontal="center" vertical="center" wrapText="1"/>
      <protection/>
    </xf>
    <xf numFmtId="0" fontId="1" fillId="0" borderId="12" xfId="68" applyFont="1" applyFill="1" applyBorder="1" applyAlignment="1">
      <alignment vertical="center" wrapText="1"/>
      <protection/>
    </xf>
    <xf numFmtId="0" fontId="5" fillId="0" borderId="0" xfId="68" applyNumberFormat="1" applyFont="1" applyFill="1" applyBorder="1" applyAlignment="1">
      <alignment vertical="center" wrapText="1"/>
      <protection/>
    </xf>
    <xf numFmtId="0" fontId="1" fillId="0" borderId="13" xfId="68" applyFont="1" applyFill="1" applyBorder="1" applyAlignment="1">
      <alignment horizontal="right" vertical="center" wrapText="1"/>
      <protection/>
    </xf>
    <xf numFmtId="0" fontId="1" fillId="0" borderId="0" xfId="68" applyFont="1" applyFill="1" applyBorder="1" applyAlignment="1">
      <alignment vertical="center"/>
      <protection/>
    </xf>
    <xf numFmtId="0" fontId="0" fillId="0" borderId="0" xfId="0" applyFont="1" applyFill="1" applyBorder="1" applyAlignment="1">
      <alignment/>
    </xf>
    <xf numFmtId="0" fontId="3" fillId="0" borderId="0" xfId="68" applyFont="1" applyFill="1" applyBorder="1" applyAlignment="1">
      <alignment vertical="center"/>
      <protection/>
    </xf>
    <xf numFmtId="0" fontId="2" fillId="0" borderId="0" xfId="68" applyFont="1" applyFill="1" applyBorder="1" applyAlignment="1">
      <alignment horizontal="center" vertical="center" wrapText="1"/>
      <protection/>
    </xf>
    <xf numFmtId="0" fontId="2" fillId="0" borderId="12" xfId="68" applyFont="1" applyFill="1" applyBorder="1" applyAlignment="1">
      <alignment horizontal="left" vertical="top" wrapText="1"/>
      <protection/>
    </xf>
    <xf numFmtId="0" fontId="1" fillId="0" borderId="12" xfId="68" applyFont="1" applyFill="1" applyBorder="1" applyAlignment="1">
      <alignment horizontal="left" vertical="top" wrapText="1"/>
      <protection/>
    </xf>
    <xf numFmtId="9" fontId="6" fillId="0" borderId="10" xfId="68" applyNumberFormat="1" applyFont="1" applyFill="1" applyBorder="1" applyAlignment="1">
      <alignment horizontal="center" vertical="center" wrapText="1"/>
      <protection/>
    </xf>
    <xf numFmtId="9" fontId="6" fillId="0" borderId="13" xfId="68" applyNumberFormat="1"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3" xfId="68" applyFont="1" applyFill="1" applyBorder="1" applyAlignment="1">
      <alignment horizontal="center" vertical="center" wrapText="1"/>
      <protection/>
    </xf>
    <xf numFmtId="0" fontId="1" fillId="0" borderId="12" xfId="68" applyFont="1" applyFill="1" applyBorder="1" applyAlignment="1">
      <alignment horizontal="left" vertical="center" wrapText="1"/>
      <protection/>
    </xf>
    <xf numFmtId="9" fontId="1" fillId="0" borderId="12" xfId="68" applyNumberFormat="1" applyFont="1" applyFill="1" applyBorder="1" applyAlignment="1">
      <alignment horizontal="left" vertical="center" wrapText="1"/>
      <protection/>
    </xf>
    <xf numFmtId="0" fontId="2" fillId="0" borderId="0" xfId="68" applyAlignment="1">
      <alignment vertical="center" wrapText="1"/>
      <protection/>
    </xf>
    <xf numFmtId="0" fontId="7" fillId="0" borderId="0" xfId="68" applyFont="1" applyFill="1" applyBorder="1" applyAlignment="1">
      <alignment horizontal="center" vertical="center" wrapText="1"/>
      <protection/>
    </xf>
    <xf numFmtId="0" fontId="8" fillId="0" borderId="0" xfId="0" applyFont="1" applyAlignment="1">
      <alignment/>
    </xf>
    <xf numFmtId="0" fontId="0" fillId="0" borderId="0" xfId="0" applyFont="1" applyAlignment="1">
      <alignment/>
    </xf>
    <xf numFmtId="0" fontId="0" fillId="0" borderId="0" xfId="0" applyAlignment="1">
      <alignment wrapText="1"/>
    </xf>
    <xf numFmtId="0" fontId="8" fillId="0" borderId="0" xfId="0" applyFont="1" applyFill="1" applyAlignment="1">
      <alignment/>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wrapText="1"/>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8" fillId="0" borderId="1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xf>
    <xf numFmtId="0" fontId="8" fillId="0" borderId="0" xfId="0" applyFont="1" applyAlignment="1">
      <alignment horizontal="right"/>
    </xf>
    <xf numFmtId="0" fontId="0" fillId="0" borderId="0" xfId="0" applyFont="1" applyFill="1" applyAlignment="1">
      <alignment/>
    </xf>
    <xf numFmtId="0" fontId="8" fillId="0" borderId="0" xfId="0" applyFont="1" applyFill="1" applyBorder="1" applyAlignment="1">
      <alignment/>
    </xf>
    <xf numFmtId="0" fontId="7" fillId="0" borderId="0" xfId="0" applyFont="1" applyFill="1" applyBorder="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left"/>
    </xf>
    <xf numFmtId="0" fontId="5" fillId="0" borderId="12" xfId="0" applyFont="1" applyFill="1" applyBorder="1" applyAlignment="1">
      <alignment horizontal="left"/>
    </xf>
    <xf numFmtId="0" fontId="9" fillId="0" borderId="12" xfId="0" applyFont="1" applyFill="1" applyBorder="1" applyAlignment="1">
      <alignment horizontal="left"/>
    </xf>
    <xf numFmtId="0" fontId="9" fillId="0" borderId="0" xfId="0" applyFont="1" applyFill="1" applyAlignment="1">
      <alignment horizontal="left"/>
    </xf>
    <xf numFmtId="0" fontId="5" fillId="0" borderId="12" xfId="0" applyFont="1" applyFill="1" applyBorder="1" applyAlignment="1">
      <alignment horizontal="left" wrapText="1"/>
    </xf>
    <xf numFmtId="0" fontId="6" fillId="0" borderId="12" xfId="0" applyFont="1" applyFill="1" applyBorder="1" applyAlignment="1">
      <alignment horizontal="left"/>
    </xf>
    <xf numFmtId="0" fontId="0" fillId="0" borderId="0" xfId="0" applyFont="1" applyFill="1" applyBorder="1" applyAlignment="1">
      <alignment horizontal="centerContinuous" vertical="center"/>
    </xf>
    <xf numFmtId="0" fontId="0" fillId="0" borderId="0" xfId="0" applyFont="1" applyFill="1" applyBorder="1" applyAlignment="1">
      <alignment horizontal="right"/>
    </xf>
    <xf numFmtId="0" fontId="0" fillId="0" borderId="2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12" xfId="0" applyFont="1" applyFill="1" applyBorder="1" applyAlignment="1">
      <alignment/>
    </xf>
    <xf numFmtId="0" fontId="8" fillId="0" borderId="0" xfId="0" applyFont="1" applyFill="1" applyAlignment="1">
      <alignment horizontal="left" vertical="top"/>
    </xf>
    <xf numFmtId="0" fontId="0" fillId="0" borderId="0" xfId="0" applyAlignment="1">
      <alignment vertical="top"/>
    </xf>
    <xf numFmtId="0" fontId="8" fillId="0" borderId="21" xfId="0" applyFont="1" applyFill="1" applyBorder="1" applyAlignment="1">
      <alignment horizontal="center" vertical="center"/>
    </xf>
    <xf numFmtId="0" fontId="8" fillId="0" borderId="12" xfId="0" applyFont="1" applyBorder="1" applyAlignment="1">
      <alignment/>
    </xf>
    <xf numFmtId="0" fontId="7" fillId="0" borderId="0" xfId="0" applyFont="1" applyAlignment="1">
      <alignment horizontal="centerContinuous" vertical="center"/>
    </xf>
    <xf numFmtId="0" fontId="8" fillId="0" borderId="12" xfId="0" applyFont="1" applyFill="1" applyBorder="1" applyAlignment="1">
      <alignment horizontal="left" vertical="center" wrapText="1"/>
    </xf>
    <xf numFmtId="0" fontId="6" fillId="0" borderId="12" xfId="45" applyFont="1" applyFill="1" applyBorder="1" applyAlignment="1" applyProtection="1">
      <alignment horizontal="left" vertical="center" wrapText="1"/>
      <protection locked="0"/>
    </xf>
    <xf numFmtId="0" fontId="8" fillId="0" borderId="12" xfId="0" applyFont="1" applyFill="1" applyBorder="1" applyAlignment="1">
      <alignment horizontal="left" vertical="center"/>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11" fillId="0" borderId="0" xfId="0" applyFont="1" applyFill="1" applyAlignment="1">
      <alignment horizontal="centerContinuous" vertical="center"/>
    </xf>
    <xf numFmtId="0" fontId="8" fillId="0" borderId="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xf>
    <xf numFmtId="0" fontId="12" fillId="0" borderId="12"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protection/>
    </xf>
    <xf numFmtId="0" fontId="12" fillId="0" borderId="12" xfId="0" applyFont="1" applyFill="1" applyBorder="1" applyAlignment="1">
      <alignment horizontal="center" vertical="center"/>
    </xf>
    <xf numFmtId="0" fontId="1"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2" xfId="0" applyNumberFormat="1" applyFont="1" applyFill="1" applyBorder="1" applyAlignment="1" applyProtection="1">
      <alignment vertical="center"/>
      <protection/>
    </xf>
    <xf numFmtId="4" fontId="8" fillId="0" borderId="12" xfId="0" applyNumberFormat="1" applyFont="1" applyFill="1" applyBorder="1" applyAlignment="1" applyProtection="1">
      <alignment horizontal="right" vertical="center"/>
      <protection/>
    </xf>
    <xf numFmtId="4" fontId="8" fillId="0" borderId="12" xfId="0" applyNumberFormat="1" applyFont="1" applyFill="1" applyBorder="1" applyAlignment="1" applyProtection="1">
      <alignment horizontal="right" vertical="center" wrapText="1"/>
      <protection/>
    </xf>
    <xf numFmtId="0" fontId="8" fillId="0" borderId="12" xfId="0" applyFont="1" applyBorder="1" applyAlignment="1">
      <alignment horizontal="left" vertical="center"/>
    </xf>
    <xf numFmtId="0" fontId="1" fillId="0" borderId="12" xfId="0" applyFont="1" applyBorder="1" applyAlignment="1">
      <alignment/>
    </xf>
    <xf numFmtId="0" fontId="1" fillId="0" borderId="12" xfId="0" applyFont="1" applyBorder="1" applyAlignment="1">
      <alignment horizontal="left" indent="2"/>
    </xf>
    <xf numFmtId="0" fontId="8" fillId="0" borderId="12" xfId="0" applyFont="1" applyFill="1" applyBorder="1" applyAlignment="1">
      <alignment vertical="center"/>
    </xf>
    <xf numFmtId="4" fontId="8" fillId="0" borderId="12" xfId="0" applyNumberFormat="1" applyFont="1" applyFill="1" applyBorder="1" applyAlignment="1">
      <alignment horizontal="right" vertical="center"/>
    </xf>
    <xf numFmtId="0" fontId="8" fillId="0" borderId="12" xfId="0" applyNumberFormat="1" applyFont="1" applyFill="1" applyBorder="1" applyAlignment="1" applyProtection="1">
      <alignment horizontal="left" vertical="center"/>
      <protection/>
    </xf>
    <xf numFmtId="4" fontId="8" fillId="0" borderId="12" xfId="0" applyNumberFormat="1" applyFont="1" applyFill="1" applyBorder="1" applyAlignment="1">
      <alignment horizontal="right" vertical="center" wrapText="1"/>
    </xf>
    <xf numFmtId="0" fontId="0"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right"/>
    </xf>
    <xf numFmtId="0" fontId="13" fillId="0" borderId="12" xfId="0" applyFont="1" applyFill="1" applyBorder="1" applyAlignment="1">
      <alignment horizontal="center" vertical="center"/>
    </xf>
    <xf numFmtId="0" fontId="8" fillId="0" borderId="12" xfId="0" applyFont="1" applyFill="1" applyBorder="1" applyAlignment="1">
      <alignment/>
    </xf>
    <xf numFmtId="49" fontId="1" fillId="0" borderId="12" xfId="0" applyNumberFormat="1" applyFont="1" applyFill="1" applyBorder="1" applyAlignment="1">
      <alignment horizontal="left" vertical="center"/>
    </xf>
    <xf numFmtId="180" fontId="0" fillId="0" borderId="12" xfId="0" applyNumberFormat="1" applyFont="1" applyFill="1" applyBorder="1" applyAlignment="1">
      <alignment/>
    </xf>
    <xf numFmtId="0" fontId="1" fillId="0" borderId="12"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1" fillId="0" borderId="12" xfId="0" applyFont="1" applyFill="1" applyBorder="1" applyAlignment="1">
      <alignment horizontal="left"/>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49" fontId="1" fillId="0" borderId="12" xfId="0" applyNumberFormat="1" applyFont="1" applyFill="1" applyBorder="1" applyAlignment="1">
      <alignment vertical="center"/>
    </xf>
    <xf numFmtId="0" fontId="1" fillId="0" borderId="0" xfId="0" applyFont="1" applyFill="1" applyBorder="1" applyAlignment="1">
      <alignment/>
    </xf>
    <xf numFmtId="0" fontId="1" fillId="0" borderId="0" xfId="0" applyFont="1" applyFill="1" applyBorder="1" applyAlignment="1">
      <alignment horizontal="center"/>
    </xf>
    <xf numFmtId="0" fontId="13" fillId="0" borderId="12" xfId="0"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indent="1"/>
    </xf>
    <xf numFmtId="0" fontId="1" fillId="0" borderId="12" xfId="0" applyFont="1" applyFill="1" applyBorder="1" applyAlignment="1">
      <alignment horizontal="left" vertical="center"/>
    </xf>
    <xf numFmtId="0" fontId="1" fillId="0" borderId="12" xfId="0" applyNumberFormat="1" applyFont="1" applyFill="1" applyBorder="1" applyAlignment="1">
      <alignment horizontal="left" vertical="center" indent="2"/>
    </xf>
    <xf numFmtId="49" fontId="1" fillId="0" borderId="12" xfId="0" applyNumberFormat="1" applyFont="1" applyFill="1" applyBorder="1" applyAlignment="1">
      <alignment horizontal="center" vertical="center"/>
    </xf>
    <xf numFmtId="0" fontId="1" fillId="0" borderId="12" xfId="0" applyFont="1" applyFill="1" applyBorder="1" applyAlignment="1">
      <alignment vertical="center"/>
    </xf>
    <xf numFmtId="0" fontId="14" fillId="0" borderId="12" xfId="0" applyFont="1" applyFill="1" applyBorder="1" applyAlignment="1">
      <alignment horizontal="left" vertical="center"/>
    </xf>
    <xf numFmtId="0" fontId="5" fillId="0" borderId="12" xfId="0" applyNumberFormat="1" applyFont="1" applyFill="1" applyBorder="1" applyAlignment="1">
      <alignment horizontal="left" vertical="center" indent="1"/>
    </xf>
    <xf numFmtId="0" fontId="5" fillId="0" borderId="12" xfId="0" applyFont="1" applyFill="1" applyBorder="1" applyAlignment="1">
      <alignment horizontal="right" vertical="center"/>
    </xf>
    <xf numFmtId="0" fontId="5" fillId="0" borderId="12" xfId="0" applyNumberFormat="1" applyFont="1" applyFill="1" applyBorder="1" applyAlignment="1">
      <alignment horizontal="left" vertical="center" indent="2"/>
    </xf>
    <xf numFmtId="4" fontId="1" fillId="0" borderId="12" xfId="0" applyNumberFormat="1" applyFont="1" applyFill="1" applyBorder="1" applyAlignment="1" applyProtection="1">
      <alignment horizontal="right" vertical="center" wrapText="1"/>
      <protection/>
    </xf>
    <xf numFmtId="0" fontId="8" fillId="0" borderId="12" xfId="0" applyFont="1" applyBorder="1" applyAlignment="1">
      <alignment vertical="center" wrapText="1"/>
    </xf>
    <xf numFmtId="0" fontId="8" fillId="0" borderId="12" xfId="0" applyFont="1" applyBorder="1" applyAlignment="1">
      <alignment vertical="center"/>
    </xf>
    <xf numFmtId="2" fontId="8" fillId="0" borderId="12" xfId="0" applyNumberFormat="1" applyFont="1" applyFill="1" applyBorder="1" applyAlignment="1" applyProtection="1">
      <alignment horizontal="center" vertical="center"/>
      <protection/>
    </xf>
    <xf numFmtId="4" fontId="8" fillId="0" borderId="12" xfId="0" applyNumberFormat="1" applyFont="1" applyBorder="1" applyAlignment="1">
      <alignment horizontal="right" vertical="center" wrapText="1"/>
    </xf>
    <xf numFmtId="2" fontId="12" fillId="0" borderId="12"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Alignment="1">
      <alignment horizontal="centerContinuous" vertical="center"/>
    </xf>
    <xf numFmtId="0" fontId="1" fillId="0" borderId="0" xfId="0" applyFont="1" applyAlignment="1">
      <alignment/>
    </xf>
    <xf numFmtId="0" fontId="9" fillId="0" borderId="0" xfId="0" applyFont="1" applyAlignment="1">
      <alignment/>
    </xf>
    <xf numFmtId="0" fontId="9" fillId="0" borderId="0" xfId="0" applyFont="1" applyFill="1" applyAlignment="1">
      <alignment/>
    </xf>
    <xf numFmtId="0" fontId="1" fillId="0" borderId="0" xfId="0" applyFont="1" applyFill="1" applyBorder="1" applyAlignment="1">
      <alignment wrapText="1"/>
    </xf>
    <xf numFmtId="0" fontId="9" fillId="0" borderId="0" xfId="0" applyFont="1" applyFill="1" applyAlignment="1">
      <alignment horizontal="right" vertical="center"/>
    </xf>
    <xf numFmtId="0" fontId="9" fillId="0" borderId="0" xfId="0" applyFont="1" applyFill="1" applyAlignment="1">
      <alignment horizontal="right" vertical="top"/>
    </xf>
    <xf numFmtId="0" fontId="15" fillId="0" borderId="0" xfId="0" applyFont="1" applyFill="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Font="1" applyFill="1" applyAlignment="1">
      <alignment horizontal="center" vertical="center"/>
    </xf>
    <xf numFmtId="0" fontId="1" fillId="0" borderId="0" xfId="0" applyFont="1" applyFill="1" applyAlignment="1">
      <alignment horizontal="right"/>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 fillId="0" borderId="12" xfId="0" applyFont="1" applyBorder="1" applyAlignment="1">
      <alignment horizontal="left" vertical="center"/>
    </xf>
    <xf numFmtId="0" fontId="1" fillId="0" borderId="12" xfId="0" applyNumberFormat="1" applyFont="1" applyFill="1" applyBorder="1" applyAlignment="1" applyProtection="1">
      <alignment vertical="center"/>
      <protection/>
    </xf>
    <xf numFmtId="0" fontId="1" fillId="0" borderId="12" xfId="0" applyFont="1" applyBorder="1" applyAlignment="1">
      <alignment vertical="center"/>
    </xf>
    <xf numFmtId="4" fontId="1" fillId="0" borderId="12" xfId="0" applyNumberFormat="1" applyFont="1" applyFill="1" applyBorder="1" applyAlignment="1" applyProtection="1">
      <alignment horizontal="right" vertical="center"/>
      <protection/>
    </xf>
    <xf numFmtId="4" fontId="1" fillId="0" borderId="12" xfId="0" applyNumberFormat="1" applyFont="1" applyFill="1" applyBorder="1" applyAlignment="1">
      <alignment horizontal="right" vertical="center"/>
    </xf>
    <xf numFmtId="0" fontId="1" fillId="0" borderId="12" xfId="0" applyFont="1" applyFill="1" applyBorder="1" applyAlignment="1">
      <alignment/>
    </xf>
    <xf numFmtId="0" fontId="1" fillId="0" borderId="12" xfId="0" applyNumberFormat="1" applyFont="1" applyFill="1" applyBorder="1" applyAlignment="1" applyProtection="1">
      <alignment horizontal="left" vertical="center"/>
      <protection/>
    </xf>
    <xf numFmtId="4" fontId="1" fillId="0" borderId="12" xfId="0" applyNumberFormat="1" applyFont="1" applyFill="1" applyBorder="1" applyAlignment="1">
      <alignment horizontal="right" vertical="center" wrapText="1"/>
    </xf>
    <xf numFmtId="4" fontId="1" fillId="0" borderId="12" xfId="0" applyNumberFormat="1" applyFont="1" applyBorder="1" applyAlignment="1">
      <alignment horizontal="right" vertical="center"/>
    </xf>
    <xf numFmtId="181" fontId="1" fillId="0" borderId="12" xfId="0" applyNumberFormat="1" applyFont="1" applyFill="1" applyBorder="1" applyAlignment="1" applyProtection="1">
      <alignment horizontal="right" vertical="center"/>
      <protection/>
    </xf>
    <xf numFmtId="2" fontId="1" fillId="0" borderId="12" xfId="0" applyNumberFormat="1" applyFont="1" applyFill="1" applyBorder="1" applyAlignment="1" applyProtection="1">
      <alignment horizontal="center" vertical="center"/>
      <protection/>
    </xf>
    <xf numFmtId="4" fontId="1" fillId="0" borderId="12" xfId="0" applyNumberFormat="1" applyFont="1" applyBorder="1" applyAlignment="1">
      <alignment horizontal="right" vertical="center" wrapText="1"/>
    </xf>
    <xf numFmtId="2" fontId="13" fillId="0" borderId="12" xfId="0" applyNumberFormat="1" applyFont="1" applyFill="1" applyBorder="1" applyAlignment="1" applyProtection="1">
      <alignment horizontal="center" vertical="center"/>
      <protection/>
    </xf>
    <xf numFmtId="0" fontId="16" fillId="0" borderId="0" xfId="0" applyNumberFormat="1" applyFont="1" applyAlignment="1">
      <alignment horizontal="center" vertical="center"/>
    </xf>
    <xf numFmtId="0" fontId="17" fillId="0" borderId="0" xfId="0" applyFont="1" applyAlignment="1">
      <alignment horizontal="center"/>
    </xf>
    <xf numFmtId="0" fontId="16" fillId="0" borderId="12" xfId="0" applyNumberFormat="1" applyFont="1" applyBorder="1" applyAlignment="1">
      <alignment horizontal="center" vertical="center"/>
    </xf>
    <xf numFmtId="0" fontId="16" fillId="0" borderId="10" xfId="0" applyNumberFormat="1" applyFont="1" applyBorder="1" applyAlignment="1">
      <alignment horizontal="center" vertical="center"/>
    </xf>
    <xf numFmtId="0" fontId="16" fillId="0" borderId="11" xfId="0" applyNumberFormat="1" applyFont="1" applyBorder="1" applyAlignment="1">
      <alignment horizontal="center" vertical="center"/>
    </xf>
    <xf numFmtId="0" fontId="16" fillId="0" borderId="12" xfId="0" applyNumberFormat="1" applyFont="1" applyBorder="1" applyAlignment="1">
      <alignment horizontal="left" vertical="center"/>
    </xf>
    <xf numFmtId="0" fontId="16" fillId="0" borderId="10" xfId="0" applyNumberFormat="1" applyFont="1" applyBorder="1" applyAlignment="1">
      <alignment horizontal="left" vertical="center"/>
    </xf>
    <xf numFmtId="0" fontId="16" fillId="0" borderId="11" xfId="0" applyNumberFormat="1" applyFont="1" applyBorder="1" applyAlignment="1">
      <alignment horizontal="left" vertical="center"/>
    </xf>
    <xf numFmtId="0" fontId="2" fillId="0" borderId="21" xfId="0" applyNumberFormat="1" applyFont="1" applyBorder="1" applyAlignment="1">
      <alignment horizontal="left" vertical="center"/>
    </xf>
    <xf numFmtId="0" fontId="1" fillId="0" borderId="0" xfId="0" applyFont="1" applyAlignment="1">
      <alignment horizontal="left" vertical="center"/>
    </xf>
    <xf numFmtId="0" fontId="16" fillId="0" borderId="13" xfId="0" applyNumberFormat="1" applyFont="1" applyBorder="1" applyAlignment="1">
      <alignment horizontal="center" vertical="center"/>
    </xf>
    <xf numFmtId="0" fontId="16" fillId="0" borderId="13" xfId="0" applyNumberFormat="1" applyFont="1" applyBorder="1" applyAlignment="1">
      <alignment horizontal="left" vertical="center"/>
    </xf>
    <xf numFmtId="0" fontId="2" fillId="0" borderId="12"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9" fillId="0" borderId="0" xfId="0" applyFont="1"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常规 2 3" xfId="65"/>
    <cellStyle name="40% - 强调文字颜色 6" xfId="66"/>
    <cellStyle name="60% - 强调文字颜色 6" xfId="67"/>
    <cellStyle name="常规 2"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8" sqref="A8"/>
    </sheetView>
  </sheetViews>
  <sheetFormatPr defaultColWidth="9.16015625" defaultRowHeight="11.25"/>
  <cols>
    <col min="1" max="1" width="163" style="187" customWidth="1"/>
    <col min="2" max="2" width="62.83203125" style="187" customWidth="1"/>
    <col min="3" max="3" width="9.16015625" style="187" customWidth="1"/>
    <col min="4" max="16384" width="9.16015625" style="187" customWidth="1"/>
  </cols>
  <sheetData>
    <row r="1" ht="11.25">
      <c r="A1" s="187" t="s">
        <v>0</v>
      </c>
    </row>
    <row r="2" ht="93" customHeight="1">
      <c r="A2" s="229" t="s">
        <v>1</v>
      </c>
    </row>
    <row r="3" spans="1:14" ht="93.75" customHeight="1">
      <c r="A3" s="230"/>
      <c r="N3" s="188"/>
    </row>
    <row r="4" ht="81.75" customHeight="1">
      <c r="A4" s="231" t="s">
        <v>2</v>
      </c>
    </row>
    <row r="5" ht="40.5" customHeight="1">
      <c r="A5" s="231" t="s">
        <v>3</v>
      </c>
    </row>
    <row r="6" ht="36.75" customHeight="1">
      <c r="A6" s="231" t="s">
        <v>4</v>
      </c>
    </row>
    <row r="7" ht="12.75" customHeight="1">
      <c r="A7" s="232"/>
    </row>
    <row r="8" ht="12.75" customHeight="1">
      <c r="A8" s="232"/>
    </row>
    <row r="9" ht="12.75" customHeight="1">
      <c r="A9" s="232"/>
    </row>
    <row r="10" ht="12.75" customHeight="1">
      <c r="A10" s="232"/>
    </row>
    <row r="11" ht="12.75" customHeight="1">
      <c r="A11" s="232"/>
    </row>
    <row r="12" ht="12.75" customHeight="1">
      <c r="A12" s="232"/>
    </row>
    <row r="13" ht="12.75" customHeight="1">
      <c r="A13" s="232"/>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H60"/>
  <sheetViews>
    <sheetView showGridLines="0" showZeros="0" workbookViewId="0" topLeftCell="A7">
      <selection activeCell="A4" sqref="A4"/>
    </sheetView>
  </sheetViews>
  <sheetFormatPr defaultColWidth="9.16015625" defaultRowHeight="12.75" customHeight="1"/>
  <cols>
    <col min="1" max="1" width="14.83203125" style="46" customWidth="1"/>
    <col min="2" max="2" width="39.83203125" style="46" customWidth="1"/>
    <col min="3" max="3" width="17.16015625" style="149" customWidth="1"/>
    <col min="4" max="4" width="22.66015625" style="46" customWidth="1"/>
    <col min="5" max="5" width="14.5" style="46" customWidth="1"/>
    <col min="6" max="6" width="16.83203125" style="46" customWidth="1"/>
    <col min="7" max="7" width="16.5" style="46" customWidth="1"/>
    <col min="8" max="8" width="29.5" style="46" customWidth="1"/>
    <col min="9" max="246" width="9.16015625" style="46" customWidth="1"/>
    <col min="247" max="16384" width="9.16015625" style="46" customWidth="1"/>
  </cols>
  <sheetData>
    <row r="1" ht="22.5" customHeight="1">
      <c r="A1" s="91" t="s">
        <v>25</v>
      </c>
    </row>
    <row r="2" spans="1:8" ht="18.75" customHeight="1">
      <c r="A2" s="150" t="s">
        <v>22</v>
      </c>
      <c r="B2" s="150"/>
      <c r="C2" s="150"/>
      <c r="D2" s="150"/>
      <c r="E2" s="150"/>
      <c r="F2" s="150"/>
      <c r="G2" s="150"/>
      <c r="H2" s="150"/>
    </row>
    <row r="3" spans="3:8" s="91" customFormat="1" ht="22.5" customHeight="1">
      <c r="C3" s="151"/>
      <c r="H3" s="152" t="s">
        <v>48</v>
      </c>
    </row>
    <row r="4" spans="1:8" s="91" customFormat="1" ht="31.5" customHeight="1">
      <c r="A4" s="73" t="s">
        <v>175</v>
      </c>
      <c r="B4" s="73" t="s">
        <v>176</v>
      </c>
      <c r="C4" s="79" t="s">
        <v>177</v>
      </c>
      <c r="D4" s="79" t="s">
        <v>178</v>
      </c>
      <c r="E4" s="73" t="s">
        <v>143</v>
      </c>
      <c r="F4" s="73" t="s">
        <v>166</v>
      </c>
      <c r="G4" s="73" t="s">
        <v>167</v>
      </c>
      <c r="H4" s="73" t="s">
        <v>169</v>
      </c>
    </row>
    <row r="5" spans="1:8" s="91" customFormat="1" ht="27" customHeight="1">
      <c r="A5" s="153" t="s">
        <v>143</v>
      </c>
      <c r="B5" s="153"/>
      <c r="C5" s="153"/>
      <c r="D5" s="153"/>
      <c r="E5" s="99">
        <v>38198</v>
      </c>
      <c r="F5" s="99">
        <v>35898</v>
      </c>
      <c r="G5" s="99">
        <v>2300</v>
      </c>
      <c r="H5" s="154"/>
    </row>
    <row r="6" spans="1:8" s="91" customFormat="1" ht="27" customHeight="1">
      <c r="A6" s="155">
        <v>301</v>
      </c>
      <c r="B6" s="154" t="s">
        <v>179</v>
      </c>
      <c r="C6" s="88">
        <v>501</v>
      </c>
      <c r="D6" s="145" t="s">
        <v>180</v>
      </c>
      <c r="E6" s="99">
        <v>31798</v>
      </c>
      <c r="F6" s="99">
        <v>31798</v>
      </c>
      <c r="G6" s="99">
        <v>0</v>
      </c>
      <c r="H6" s="154"/>
    </row>
    <row r="7" spans="1:8" s="91" customFormat="1" ht="27" customHeight="1">
      <c r="A7" s="155" t="s">
        <v>181</v>
      </c>
      <c r="B7" s="154" t="s">
        <v>182</v>
      </c>
      <c r="C7" s="116">
        <v>50101</v>
      </c>
      <c r="D7" s="116" t="s">
        <v>183</v>
      </c>
      <c r="E7" s="99">
        <v>12552</v>
      </c>
      <c r="F7" s="156">
        <v>12552</v>
      </c>
      <c r="G7" s="99">
        <v>0</v>
      </c>
      <c r="H7" s="157" t="s">
        <v>184</v>
      </c>
    </row>
    <row r="8" spans="1:8" s="91" customFormat="1" ht="27.75" customHeight="1">
      <c r="A8" s="155" t="s">
        <v>185</v>
      </c>
      <c r="B8" s="154" t="s">
        <v>186</v>
      </c>
      <c r="C8" s="158"/>
      <c r="D8" s="158"/>
      <c r="E8" s="99">
        <v>1904</v>
      </c>
      <c r="F8" s="156">
        <v>1904</v>
      </c>
      <c r="G8" s="99">
        <v>0</v>
      </c>
      <c r="H8" s="157" t="s">
        <v>187</v>
      </c>
    </row>
    <row r="9" spans="1:8" s="91" customFormat="1" ht="27" customHeight="1">
      <c r="A9" s="155" t="s">
        <v>188</v>
      </c>
      <c r="B9" s="154" t="s">
        <v>189</v>
      </c>
      <c r="C9" s="158"/>
      <c r="D9" s="158"/>
      <c r="E9" s="99">
        <v>0</v>
      </c>
      <c r="F9" s="156">
        <v>0</v>
      </c>
      <c r="G9" s="99">
        <v>0</v>
      </c>
      <c r="H9" s="157" t="s">
        <v>190</v>
      </c>
    </row>
    <row r="10" spans="1:8" s="91" customFormat="1" ht="27" customHeight="1">
      <c r="A10" s="155" t="s">
        <v>191</v>
      </c>
      <c r="B10" s="154" t="s">
        <v>192</v>
      </c>
      <c r="C10" s="159"/>
      <c r="D10" s="159"/>
      <c r="E10" s="99">
        <v>8373</v>
      </c>
      <c r="F10" s="156">
        <v>8373</v>
      </c>
      <c r="G10" s="99">
        <v>0</v>
      </c>
      <c r="H10" s="157" t="s">
        <v>193</v>
      </c>
    </row>
    <row r="11" spans="1:8" s="91" customFormat="1" ht="27" customHeight="1">
      <c r="A11" s="155" t="s">
        <v>194</v>
      </c>
      <c r="B11" s="160" t="s">
        <v>195</v>
      </c>
      <c r="C11" s="161">
        <v>50102</v>
      </c>
      <c r="D11" s="161" t="s">
        <v>196</v>
      </c>
      <c r="E11" s="99">
        <v>4376</v>
      </c>
      <c r="F11" s="99">
        <v>4376</v>
      </c>
      <c r="G11" s="99">
        <v>0</v>
      </c>
      <c r="H11" s="154"/>
    </row>
    <row r="12" spans="1:8" s="91" customFormat="1" ht="27" customHeight="1">
      <c r="A12" s="155" t="s">
        <v>197</v>
      </c>
      <c r="B12" s="160" t="s">
        <v>198</v>
      </c>
      <c r="C12" s="162"/>
      <c r="D12" s="162"/>
      <c r="E12" s="99">
        <v>0</v>
      </c>
      <c r="F12" s="99">
        <v>0</v>
      </c>
      <c r="G12" s="99">
        <v>0</v>
      </c>
      <c r="H12" s="154"/>
    </row>
    <row r="13" spans="1:8" s="91" customFormat="1" ht="27" customHeight="1">
      <c r="A13" s="155" t="s">
        <v>199</v>
      </c>
      <c r="B13" s="160" t="s">
        <v>200</v>
      </c>
      <c r="C13" s="162"/>
      <c r="D13" s="162"/>
      <c r="E13" s="99">
        <v>1250</v>
      </c>
      <c r="F13" s="99">
        <v>1250</v>
      </c>
      <c r="G13" s="99">
        <v>0</v>
      </c>
      <c r="H13" s="154"/>
    </row>
    <row r="14" spans="1:8" s="91" customFormat="1" ht="27" customHeight="1">
      <c r="A14" s="155" t="s">
        <v>201</v>
      </c>
      <c r="B14" s="160" t="s">
        <v>202</v>
      </c>
      <c r="C14" s="162"/>
      <c r="D14" s="162"/>
      <c r="E14" s="99">
        <v>658</v>
      </c>
      <c r="F14" s="99">
        <v>658</v>
      </c>
      <c r="G14" s="99">
        <v>0</v>
      </c>
      <c r="H14" s="154"/>
    </row>
    <row r="15" spans="1:8" s="91" customFormat="1" ht="27" customHeight="1">
      <c r="A15" s="155" t="s">
        <v>203</v>
      </c>
      <c r="B15" s="154" t="s">
        <v>204</v>
      </c>
      <c r="C15" s="163"/>
      <c r="D15" s="163"/>
      <c r="E15" s="99">
        <v>167</v>
      </c>
      <c r="F15" s="46">
        <v>167</v>
      </c>
      <c r="G15" s="99">
        <v>0</v>
      </c>
      <c r="H15" s="154"/>
    </row>
    <row r="16" spans="1:8" s="91" customFormat="1" ht="27" customHeight="1">
      <c r="A16" s="155" t="s">
        <v>205</v>
      </c>
      <c r="B16" s="154" t="s">
        <v>206</v>
      </c>
      <c r="C16" s="88">
        <v>50103</v>
      </c>
      <c r="D16" s="88" t="s">
        <v>207</v>
      </c>
      <c r="E16" s="99">
        <v>2500</v>
      </c>
      <c r="F16" s="99">
        <v>2500</v>
      </c>
      <c r="G16" s="99">
        <v>0</v>
      </c>
      <c r="H16" s="154"/>
    </row>
    <row r="17" spans="1:8" s="91" customFormat="1" ht="27" customHeight="1">
      <c r="A17" s="155" t="s">
        <v>208</v>
      </c>
      <c r="B17" s="154" t="s">
        <v>209</v>
      </c>
      <c r="C17" s="116">
        <v>50199</v>
      </c>
      <c r="D17" s="116" t="s">
        <v>210</v>
      </c>
      <c r="E17" s="99">
        <v>0</v>
      </c>
      <c r="F17" s="99">
        <v>0</v>
      </c>
      <c r="G17" s="99">
        <v>0</v>
      </c>
      <c r="H17" s="154"/>
    </row>
    <row r="18" spans="1:8" s="91" customFormat="1" ht="27" customHeight="1">
      <c r="A18" s="155" t="s">
        <v>211</v>
      </c>
      <c r="B18" s="154" t="s">
        <v>212</v>
      </c>
      <c r="C18" s="159"/>
      <c r="D18" s="159"/>
      <c r="E18" s="99">
        <v>18</v>
      </c>
      <c r="F18" s="99">
        <v>18</v>
      </c>
      <c r="G18" s="99">
        <v>0</v>
      </c>
      <c r="H18" s="157" t="s">
        <v>213</v>
      </c>
    </row>
    <row r="19" spans="1:8" s="91" customFormat="1" ht="27" customHeight="1">
      <c r="A19" s="155" t="s">
        <v>214</v>
      </c>
      <c r="B19" s="154" t="s">
        <v>215</v>
      </c>
      <c r="C19" s="88">
        <v>502</v>
      </c>
      <c r="D19" s="88" t="s">
        <v>216</v>
      </c>
      <c r="E19" s="99">
        <v>2300</v>
      </c>
      <c r="F19" s="99">
        <v>0</v>
      </c>
      <c r="G19" s="99">
        <v>2300</v>
      </c>
      <c r="H19" s="154"/>
    </row>
    <row r="20" spans="1:8" s="91" customFormat="1" ht="27" customHeight="1">
      <c r="A20" s="155" t="s">
        <v>181</v>
      </c>
      <c r="B20" s="154" t="s">
        <v>217</v>
      </c>
      <c r="C20" s="88"/>
      <c r="D20" s="145"/>
      <c r="E20" s="99">
        <v>300</v>
      </c>
      <c r="F20" s="99">
        <v>0</v>
      </c>
      <c r="G20" s="99">
        <v>300</v>
      </c>
      <c r="H20" s="157"/>
    </row>
    <row r="21" spans="1:8" s="91" customFormat="1" ht="27" customHeight="1">
      <c r="A21" s="155" t="s">
        <v>185</v>
      </c>
      <c r="B21" s="154" t="s">
        <v>218</v>
      </c>
      <c r="C21" s="88"/>
      <c r="D21" s="145"/>
      <c r="E21" s="99">
        <v>0</v>
      </c>
      <c r="F21" s="99">
        <v>0</v>
      </c>
      <c r="G21" s="99">
        <v>0</v>
      </c>
      <c r="H21" s="154"/>
    </row>
    <row r="22" spans="1:8" s="91" customFormat="1" ht="27" customHeight="1">
      <c r="A22" s="155" t="s">
        <v>188</v>
      </c>
      <c r="B22" s="154" t="s">
        <v>219</v>
      </c>
      <c r="C22" s="88"/>
      <c r="D22" s="145"/>
      <c r="E22" s="99">
        <v>0</v>
      </c>
      <c r="F22" s="99">
        <v>0</v>
      </c>
      <c r="G22" s="99">
        <v>0</v>
      </c>
      <c r="H22" s="154"/>
    </row>
    <row r="23" spans="1:8" s="91" customFormat="1" ht="27" customHeight="1">
      <c r="A23" s="155" t="s">
        <v>220</v>
      </c>
      <c r="B23" s="154" t="s">
        <v>221</v>
      </c>
      <c r="C23" s="88"/>
      <c r="D23" s="145"/>
      <c r="E23" s="99">
        <v>0</v>
      </c>
      <c r="F23" s="99">
        <v>0</v>
      </c>
      <c r="G23" s="99">
        <v>0</v>
      </c>
      <c r="H23" s="154"/>
    </row>
    <row r="24" spans="1:8" s="91" customFormat="1" ht="27" customHeight="1">
      <c r="A24" s="155" t="s">
        <v>222</v>
      </c>
      <c r="B24" s="154" t="s">
        <v>223</v>
      </c>
      <c r="C24" s="88"/>
      <c r="D24" s="145"/>
      <c r="E24" s="99">
        <v>100</v>
      </c>
      <c r="F24" s="99">
        <v>0</v>
      </c>
      <c r="G24" s="99">
        <v>100</v>
      </c>
      <c r="H24" s="154"/>
    </row>
    <row r="25" spans="1:8" s="91" customFormat="1" ht="27" customHeight="1">
      <c r="A25" s="155" t="s">
        <v>224</v>
      </c>
      <c r="B25" s="154" t="s">
        <v>225</v>
      </c>
      <c r="C25" s="88"/>
      <c r="D25" s="145"/>
      <c r="E25" s="99">
        <v>407</v>
      </c>
      <c r="F25" s="99">
        <v>0</v>
      </c>
      <c r="G25" s="99">
        <v>407</v>
      </c>
      <c r="H25" s="154"/>
    </row>
    <row r="26" spans="1:8" s="91" customFormat="1" ht="27" customHeight="1">
      <c r="A26" s="155" t="s">
        <v>191</v>
      </c>
      <c r="B26" s="154" t="s">
        <v>226</v>
      </c>
      <c r="C26" s="88"/>
      <c r="D26" s="145"/>
      <c r="E26" s="99">
        <v>0</v>
      </c>
      <c r="F26" s="99">
        <v>0</v>
      </c>
      <c r="G26" s="99">
        <v>0</v>
      </c>
      <c r="H26" s="154"/>
    </row>
    <row r="27" spans="1:8" s="91" customFormat="1" ht="27" customHeight="1">
      <c r="A27" s="155" t="s">
        <v>194</v>
      </c>
      <c r="B27" s="154" t="s">
        <v>227</v>
      </c>
      <c r="C27" s="88"/>
      <c r="D27" s="145"/>
      <c r="E27" s="99">
        <v>0</v>
      </c>
      <c r="F27" s="99">
        <v>0</v>
      </c>
      <c r="G27" s="99">
        <v>0</v>
      </c>
      <c r="H27" s="154"/>
    </row>
    <row r="28" spans="1:8" s="91" customFormat="1" ht="27" customHeight="1">
      <c r="A28" s="155" t="s">
        <v>197</v>
      </c>
      <c r="B28" s="154" t="s">
        <v>228</v>
      </c>
      <c r="C28" s="88"/>
      <c r="D28" s="145"/>
      <c r="E28" s="99">
        <v>0</v>
      </c>
      <c r="F28" s="99">
        <v>0</v>
      </c>
      <c r="G28" s="99">
        <v>0</v>
      </c>
      <c r="H28" s="154"/>
    </row>
    <row r="29" spans="1:8" s="91" customFormat="1" ht="27" customHeight="1">
      <c r="A29" s="155" t="s">
        <v>201</v>
      </c>
      <c r="B29" s="154" t="s">
        <v>229</v>
      </c>
      <c r="C29" s="88"/>
      <c r="D29" s="145"/>
      <c r="E29" s="99">
        <v>400</v>
      </c>
      <c r="F29" s="99">
        <v>0</v>
      </c>
      <c r="G29" s="99">
        <v>400</v>
      </c>
      <c r="H29" s="154"/>
    </row>
    <row r="30" spans="1:8" s="91" customFormat="1" ht="27" customHeight="1">
      <c r="A30" s="155" t="s">
        <v>203</v>
      </c>
      <c r="B30" s="154" t="s">
        <v>230</v>
      </c>
      <c r="C30" s="88"/>
      <c r="D30" s="145"/>
      <c r="E30" s="99">
        <v>0</v>
      </c>
      <c r="F30" s="99">
        <v>0</v>
      </c>
      <c r="G30" s="99">
        <v>0</v>
      </c>
      <c r="H30" s="154"/>
    </row>
    <row r="31" spans="1:8" s="91" customFormat="1" ht="27" customHeight="1">
      <c r="A31" s="155" t="s">
        <v>205</v>
      </c>
      <c r="B31" s="154" t="s">
        <v>231</v>
      </c>
      <c r="C31" s="88"/>
      <c r="D31" s="145"/>
      <c r="E31" s="99">
        <v>0</v>
      </c>
      <c r="F31" s="99">
        <v>0</v>
      </c>
      <c r="G31" s="99">
        <v>0</v>
      </c>
      <c r="H31" s="154"/>
    </row>
    <row r="32" spans="1:8" s="91" customFormat="1" ht="27" customHeight="1">
      <c r="A32" s="155" t="s">
        <v>208</v>
      </c>
      <c r="B32" s="154" t="s">
        <v>232</v>
      </c>
      <c r="C32" s="88"/>
      <c r="D32" s="145"/>
      <c r="E32" s="99">
        <v>0</v>
      </c>
      <c r="F32" s="99">
        <v>0</v>
      </c>
      <c r="G32" s="99">
        <v>0</v>
      </c>
      <c r="H32" s="154"/>
    </row>
    <row r="33" spans="1:8" s="91" customFormat="1" ht="27" customHeight="1">
      <c r="A33" s="155" t="s">
        <v>233</v>
      </c>
      <c r="B33" s="154" t="s">
        <v>234</v>
      </c>
      <c r="C33" s="88"/>
      <c r="D33" s="88"/>
      <c r="E33" s="99">
        <v>0</v>
      </c>
      <c r="F33" s="99">
        <v>0</v>
      </c>
      <c r="G33" s="99">
        <v>0</v>
      </c>
      <c r="H33" s="154"/>
    </row>
    <row r="34" spans="1:8" s="91" customFormat="1" ht="27" customHeight="1">
      <c r="A34" s="155" t="s">
        <v>235</v>
      </c>
      <c r="B34" s="154" t="s">
        <v>236</v>
      </c>
      <c r="C34" s="88"/>
      <c r="D34" s="145"/>
      <c r="E34" s="99">
        <v>500</v>
      </c>
      <c r="F34" s="99">
        <v>0</v>
      </c>
      <c r="G34" s="99">
        <v>500</v>
      </c>
      <c r="H34" s="154"/>
    </row>
    <row r="35" spans="1:8" s="91" customFormat="1" ht="27" customHeight="1">
      <c r="A35" s="155" t="s">
        <v>237</v>
      </c>
      <c r="B35" s="154" t="s">
        <v>238</v>
      </c>
      <c r="C35" s="88"/>
      <c r="D35" s="145"/>
      <c r="E35" s="99">
        <v>100</v>
      </c>
      <c r="F35" s="99">
        <v>0</v>
      </c>
      <c r="G35" s="99">
        <v>100</v>
      </c>
      <c r="H35" s="154"/>
    </row>
    <row r="36" spans="1:8" s="91" customFormat="1" ht="27" customHeight="1">
      <c r="A36" s="155" t="s">
        <v>239</v>
      </c>
      <c r="B36" s="154" t="s">
        <v>240</v>
      </c>
      <c r="C36" s="88"/>
      <c r="D36" s="145"/>
      <c r="E36" s="99">
        <v>0</v>
      </c>
      <c r="F36" s="99">
        <v>0</v>
      </c>
      <c r="G36" s="99">
        <v>0</v>
      </c>
      <c r="H36" s="154"/>
    </row>
    <row r="37" spans="1:8" s="91" customFormat="1" ht="27" customHeight="1">
      <c r="A37" s="164" t="s">
        <v>241</v>
      </c>
      <c r="B37" s="154" t="s">
        <v>242</v>
      </c>
      <c r="C37" s="88"/>
      <c r="D37" s="145"/>
      <c r="E37" s="99">
        <v>0</v>
      </c>
      <c r="F37" s="99">
        <v>0</v>
      </c>
      <c r="G37" s="99">
        <v>0</v>
      </c>
      <c r="H37" s="154"/>
    </row>
    <row r="38" spans="1:8" s="91" customFormat="1" ht="27" customHeight="1">
      <c r="A38" s="164" t="s">
        <v>243</v>
      </c>
      <c r="B38" s="154" t="s">
        <v>244</v>
      </c>
      <c r="C38" s="88"/>
      <c r="D38" s="145"/>
      <c r="E38" s="99">
        <v>0</v>
      </c>
      <c r="F38" s="99">
        <v>0</v>
      </c>
      <c r="G38" s="99">
        <v>0</v>
      </c>
      <c r="H38" s="154"/>
    </row>
    <row r="39" spans="1:8" s="91" customFormat="1" ht="27" customHeight="1">
      <c r="A39" s="164" t="s">
        <v>245</v>
      </c>
      <c r="B39" s="154" t="s">
        <v>246</v>
      </c>
      <c r="C39" s="88"/>
      <c r="D39" s="145"/>
      <c r="E39" s="99">
        <v>0</v>
      </c>
      <c r="F39" s="99">
        <v>0</v>
      </c>
      <c r="G39" s="99">
        <v>0</v>
      </c>
      <c r="H39" s="154"/>
    </row>
    <row r="40" spans="1:8" s="91" customFormat="1" ht="27" customHeight="1">
      <c r="A40" s="164" t="s">
        <v>247</v>
      </c>
      <c r="B40" s="154" t="s">
        <v>248</v>
      </c>
      <c r="C40" s="88"/>
      <c r="D40" s="145"/>
      <c r="E40" s="99">
        <v>0</v>
      </c>
      <c r="F40" s="99">
        <v>0</v>
      </c>
      <c r="G40" s="99">
        <v>0</v>
      </c>
      <c r="H40" s="154"/>
    </row>
    <row r="41" spans="1:8" s="91" customFormat="1" ht="27" customHeight="1">
      <c r="A41" s="164" t="s">
        <v>249</v>
      </c>
      <c r="B41" s="154" t="s">
        <v>250</v>
      </c>
      <c r="C41" s="88"/>
      <c r="D41" s="145"/>
      <c r="E41" s="99">
        <v>393</v>
      </c>
      <c r="F41" s="99">
        <v>0</v>
      </c>
      <c r="G41" s="99">
        <v>393</v>
      </c>
      <c r="H41" s="154"/>
    </row>
    <row r="42" spans="1:8" s="91" customFormat="1" ht="27" customHeight="1">
      <c r="A42" s="164" t="s">
        <v>251</v>
      </c>
      <c r="B42" s="154" t="s">
        <v>252</v>
      </c>
      <c r="C42" s="88"/>
      <c r="D42" s="145"/>
      <c r="E42" s="99">
        <v>0</v>
      </c>
      <c r="F42" s="99">
        <v>0</v>
      </c>
      <c r="G42" s="99">
        <v>0</v>
      </c>
      <c r="H42" s="154"/>
    </row>
    <row r="43" spans="1:8" s="91" customFormat="1" ht="27" customHeight="1">
      <c r="A43" s="164" t="s">
        <v>253</v>
      </c>
      <c r="B43" s="154" t="s">
        <v>254</v>
      </c>
      <c r="C43" s="88"/>
      <c r="D43" s="145"/>
      <c r="E43" s="99">
        <v>100</v>
      </c>
      <c r="F43" s="99">
        <v>0</v>
      </c>
      <c r="G43" s="99">
        <v>100</v>
      </c>
      <c r="H43" s="154"/>
    </row>
    <row r="44" spans="1:8" s="91" customFormat="1" ht="27" customHeight="1">
      <c r="A44" s="164" t="s">
        <v>255</v>
      </c>
      <c r="B44" s="154" t="s">
        <v>256</v>
      </c>
      <c r="C44" s="88"/>
      <c r="D44" s="145"/>
      <c r="E44" s="99">
        <v>0</v>
      </c>
      <c r="F44" s="99">
        <v>0</v>
      </c>
      <c r="G44" s="99">
        <v>0</v>
      </c>
      <c r="H44" s="157" t="s">
        <v>257</v>
      </c>
    </row>
    <row r="45" spans="1:8" s="91" customFormat="1" ht="27" customHeight="1">
      <c r="A45" s="164" t="s">
        <v>258</v>
      </c>
      <c r="B45" s="154" t="s">
        <v>259</v>
      </c>
      <c r="C45" s="88"/>
      <c r="D45" s="145"/>
      <c r="E45" s="99">
        <v>0</v>
      </c>
      <c r="F45" s="99">
        <v>0</v>
      </c>
      <c r="G45" s="99">
        <v>0</v>
      </c>
      <c r="H45" s="154"/>
    </row>
    <row r="46" spans="1:8" s="91" customFormat="1" ht="27" customHeight="1">
      <c r="A46" s="164" t="s">
        <v>211</v>
      </c>
      <c r="B46" s="154" t="s">
        <v>260</v>
      </c>
      <c r="C46" s="88"/>
      <c r="D46" s="145"/>
      <c r="E46" s="99">
        <v>0</v>
      </c>
      <c r="F46" s="99">
        <v>0</v>
      </c>
      <c r="G46" s="99">
        <v>0</v>
      </c>
      <c r="H46" s="157" t="s">
        <v>261</v>
      </c>
    </row>
    <row r="47" spans="1:8" s="91" customFormat="1" ht="27" customHeight="1">
      <c r="A47" s="155" t="s">
        <v>262</v>
      </c>
      <c r="B47" s="154" t="s">
        <v>263</v>
      </c>
      <c r="C47" s="88">
        <v>509</v>
      </c>
      <c r="D47" s="145" t="s">
        <v>263</v>
      </c>
      <c r="E47" s="99">
        <v>4100</v>
      </c>
      <c r="F47" s="99">
        <v>4100</v>
      </c>
      <c r="G47" s="99">
        <v>0</v>
      </c>
      <c r="H47" s="154"/>
    </row>
    <row r="48" spans="1:8" s="91" customFormat="1" ht="27" customHeight="1">
      <c r="A48" s="155" t="s">
        <v>181</v>
      </c>
      <c r="B48" s="154" t="s">
        <v>264</v>
      </c>
      <c r="C48" s="116">
        <v>50905</v>
      </c>
      <c r="D48" s="116" t="s">
        <v>265</v>
      </c>
      <c r="E48" s="99">
        <v>0</v>
      </c>
      <c r="F48" s="99">
        <v>0</v>
      </c>
      <c r="G48" s="99">
        <v>0</v>
      </c>
      <c r="H48" s="154"/>
    </row>
    <row r="49" spans="1:8" s="91" customFormat="1" ht="27" customHeight="1">
      <c r="A49" s="155" t="s">
        <v>185</v>
      </c>
      <c r="B49" s="154" t="s">
        <v>266</v>
      </c>
      <c r="C49" s="158"/>
      <c r="D49" s="158"/>
      <c r="E49" s="99">
        <v>0</v>
      </c>
      <c r="F49" s="99">
        <v>0</v>
      </c>
      <c r="G49" s="99">
        <v>0</v>
      </c>
      <c r="H49" s="157"/>
    </row>
    <row r="50" spans="1:8" s="91" customFormat="1" ht="27" customHeight="1">
      <c r="A50" s="155" t="s">
        <v>188</v>
      </c>
      <c r="B50" s="154" t="s">
        <v>267</v>
      </c>
      <c r="C50" s="159"/>
      <c r="D50" s="159"/>
      <c r="E50" s="99">
        <v>0</v>
      </c>
      <c r="F50" s="99">
        <v>0</v>
      </c>
      <c r="G50" s="99">
        <v>0</v>
      </c>
      <c r="H50" s="157"/>
    </row>
    <row r="51" spans="1:8" s="91" customFormat="1" ht="27" customHeight="1">
      <c r="A51" s="155" t="s">
        <v>220</v>
      </c>
      <c r="B51" s="154" t="s">
        <v>268</v>
      </c>
      <c r="C51" s="116">
        <v>50901</v>
      </c>
      <c r="D51" s="116" t="s">
        <v>269</v>
      </c>
      <c r="E51" s="99">
        <v>0</v>
      </c>
      <c r="F51" s="99">
        <v>0</v>
      </c>
      <c r="G51" s="99">
        <v>0</v>
      </c>
      <c r="H51" s="157" t="s">
        <v>270</v>
      </c>
    </row>
    <row r="52" spans="1:8" s="91" customFormat="1" ht="27" customHeight="1">
      <c r="A52" s="155" t="s">
        <v>222</v>
      </c>
      <c r="B52" s="154" t="s">
        <v>271</v>
      </c>
      <c r="C52" s="159"/>
      <c r="D52" s="159"/>
      <c r="E52" s="99">
        <v>0</v>
      </c>
      <c r="F52" s="99">
        <v>0</v>
      </c>
      <c r="G52" s="99">
        <v>0</v>
      </c>
      <c r="H52" s="157" t="s">
        <v>272</v>
      </c>
    </row>
    <row r="53" spans="1:8" s="91" customFormat="1" ht="27" customHeight="1">
      <c r="A53" s="155" t="s">
        <v>211</v>
      </c>
      <c r="B53" s="154" t="s">
        <v>273</v>
      </c>
      <c r="C53" s="88">
        <v>50999</v>
      </c>
      <c r="D53" s="145" t="s">
        <v>263</v>
      </c>
      <c r="E53" s="99">
        <v>4100</v>
      </c>
      <c r="F53" s="99">
        <v>4100</v>
      </c>
      <c r="G53" s="99">
        <v>0</v>
      </c>
      <c r="H53" s="154"/>
    </row>
    <row r="54" spans="1:4" s="91" customFormat="1" ht="12.75" customHeight="1">
      <c r="A54" s="165"/>
      <c r="B54" s="165"/>
      <c r="C54" s="166"/>
      <c r="D54" s="165"/>
    </row>
    <row r="55" spans="1:4" s="91" customFormat="1" ht="12.75" customHeight="1">
      <c r="A55" s="165"/>
      <c r="B55" s="165"/>
      <c r="C55" s="166"/>
      <c r="D55" s="165"/>
    </row>
    <row r="56" spans="1:4" s="91" customFormat="1" ht="12.75" customHeight="1">
      <c r="A56" s="165"/>
      <c r="B56" s="165"/>
      <c r="C56" s="166"/>
      <c r="D56" s="165"/>
    </row>
    <row r="57" spans="1:4" s="91" customFormat="1" ht="12.75" customHeight="1">
      <c r="A57" s="165"/>
      <c r="B57" s="165"/>
      <c r="C57" s="166"/>
      <c r="D57" s="165"/>
    </row>
    <row r="58" spans="1:4" s="91" customFormat="1" ht="12.75" customHeight="1">
      <c r="A58" s="165"/>
      <c r="B58" s="165"/>
      <c r="C58" s="166"/>
      <c r="D58" s="165"/>
    </row>
    <row r="59" spans="1:4" s="91" customFormat="1" ht="12.75" customHeight="1">
      <c r="A59" s="165"/>
      <c r="B59" s="165"/>
      <c r="C59" s="166"/>
      <c r="D59" s="165"/>
    </row>
    <row r="60" spans="1:4" s="91" customFormat="1" ht="12.75" customHeight="1">
      <c r="A60" s="165"/>
      <c r="B60" s="165"/>
      <c r="C60" s="166"/>
      <c r="D60" s="165"/>
    </row>
  </sheetData>
  <sheetProtection/>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5" right="0.35" top="0.7900000000000001" bottom="0.7900000000000001" header="0.3"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G32" sqref="G3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49.16015625" style="0" customWidth="1"/>
    <col min="8" max="8" width="32.33203125" style="0" customWidth="1"/>
    <col min="9" max="9" width="9.16015625" style="0" customWidth="1"/>
  </cols>
  <sheetData>
    <row r="1" spans="1:6" ht="22.5" customHeight="1">
      <c r="A1" s="122" t="s">
        <v>27</v>
      </c>
      <c r="B1" s="123"/>
      <c r="C1" s="123"/>
      <c r="D1" s="123"/>
      <c r="E1" s="123"/>
      <c r="F1" s="124"/>
    </row>
    <row r="2" spans="1:6" ht="22.5" customHeight="1">
      <c r="A2" s="125" t="s">
        <v>28</v>
      </c>
      <c r="B2" s="126"/>
      <c r="C2" s="127"/>
      <c r="D2" s="127"/>
      <c r="E2" s="127"/>
      <c r="F2" s="126"/>
    </row>
    <row r="3" spans="1:6" s="59" customFormat="1" ht="22.5" customHeight="1">
      <c r="A3" s="128"/>
      <c r="B3" s="128"/>
      <c r="C3" s="129"/>
      <c r="D3" s="129"/>
      <c r="E3" s="130"/>
      <c r="F3" s="131" t="s">
        <v>48</v>
      </c>
    </row>
    <row r="4" spans="1:8" s="59" customFormat="1" ht="22.5" customHeight="1">
      <c r="A4" s="132" t="s">
        <v>49</v>
      </c>
      <c r="B4" s="132"/>
      <c r="C4" s="133" t="s">
        <v>50</v>
      </c>
      <c r="D4" s="134"/>
      <c r="E4" s="134"/>
      <c r="F4" s="134"/>
      <c r="G4" s="134"/>
      <c r="H4" s="135"/>
    </row>
    <row r="5" spans="1:8" s="59" customFormat="1" ht="22.5" customHeight="1">
      <c r="A5" s="132" t="s">
        <v>51</v>
      </c>
      <c r="B5" s="132" t="s">
        <v>52</v>
      </c>
      <c r="C5" s="132" t="s">
        <v>53</v>
      </c>
      <c r="D5" s="136" t="s">
        <v>52</v>
      </c>
      <c r="E5" s="132" t="s">
        <v>54</v>
      </c>
      <c r="F5" s="132" t="s">
        <v>52</v>
      </c>
      <c r="G5" s="137" t="s">
        <v>55</v>
      </c>
      <c r="H5" s="138" t="s">
        <v>52</v>
      </c>
    </row>
    <row r="6" spans="1:8" s="59" customFormat="1" ht="22.5" customHeight="1">
      <c r="A6" s="139" t="s">
        <v>274</v>
      </c>
      <c r="B6" s="140"/>
      <c r="C6" s="121" t="s">
        <v>275</v>
      </c>
      <c r="D6" s="141"/>
      <c r="E6" s="142" t="s">
        <v>276</v>
      </c>
      <c r="F6" s="141"/>
      <c r="G6" s="143" t="s">
        <v>56</v>
      </c>
      <c r="H6" s="117"/>
    </row>
    <row r="7" spans="1:8" s="59" customFormat="1" ht="22.5" customHeight="1">
      <c r="A7" s="139"/>
      <c r="B7" s="140"/>
      <c r="C7" s="121" t="s">
        <v>277</v>
      </c>
      <c r="D7" s="141"/>
      <c r="E7" s="121" t="s">
        <v>278</v>
      </c>
      <c r="F7" s="141"/>
      <c r="G7" s="144" t="s">
        <v>60</v>
      </c>
      <c r="H7" s="117"/>
    </row>
    <row r="8" spans="1:8" s="59" customFormat="1" ht="22.5" customHeight="1">
      <c r="A8" s="139"/>
      <c r="B8" s="140"/>
      <c r="C8" s="121" t="s">
        <v>279</v>
      </c>
      <c r="D8" s="141"/>
      <c r="E8" s="121" t="s">
        <v>280</v>
      </c>
      <c r="F8" s="141"/>
      <c r="G8" s="144" t="s">
        <v>64</v>
      </c>
      <c r="H8" s="113"/>
    </row>
    <row r="9" spans="1:8" s="59" customFormat="1" ht="22.5" customHeight="1">
      <c r="A9" s="139"/>
      <c r="B9" s="140"/>
      <c r="C9" s="121" t="s">
        <v>281</v>
      </c>
      <c r="D9" s="141"/>
      <c r="E9" s="121" t="s">
        <v>282</v>
      </c>
      <c r="F9" s="141"/>
      <c r="G9" s="144" t="s">
        <v>68</v>
      </c>
      <c r="H9" s="117"/>
    </row>
    <row r="10" spans="1:8" s="59" customFormat="1" ht="22.5" customHeight="1">
      <c r="A10" s="139"/>
      <c r="B10" s="140"/>
      <c r="C10" s="121" t="s">
        <v>283</v>
      </c>
      <c r="D10" s="141"/>
      <c r="E10" s="121" t="s">
        <v>284</v>
      </c>
      <c r="F10" s="141"/>
      <c r="G10" s="144" t="s">
        <v>72</v>
      </c>
      <c r="H10" s="117"/>
    </row>
    <row r="11" spans="1:8" s="59" customFormat="1" ht="22.5" customHeight="1">
      <c r="A11" s="139"/>
      <c r="B11" s="140"/>
      <c r="C11" s="121" t="s">
        <v>285</v>
      </c>
      <c r="D11" s="141"/>
      <c r="E11" s="121" t="s">
        <v>286</v>
      </c>
      <c r="F11" s="141"/>
      <c r="G11" s="144" t="s">
        <v>76</v>
      </c>
      <c r="H11" s="117"/>
    </row>
    <row r="12" spans="1:8" s="59" customFormat="1" ht="22.5" customHeight="1">
      <c r="A12" s="139"/>
      <c r="B12" s="140"/>
      <c r="C12" s="121" t="s">
        <v>287</v>
      </c>
      <c r="D12" s="141"/>
      <c r="E12" s="121" t="s">
        <v>278</v>
      </c>
      <c r="F12" s="141"/>
      <c r="G12" s="144" t="s">
        <v>80</v>
      </c>
      <c r="H12" s="117"/>
    </row>
    <row r="13" spans="1:8" s="59" customFormat="1" ht="22.5" customHeight="1">
      <c r="A13" s="145"/>
      <c r="B13" s="140"/>
      <c r="C13" s="121" t="s">
        <v>288</v>
      </c>
      <c r="D13" s="141"/>
      <c r="E13" s="121" t="s">
        <v>280</v>
      </c>
      <c r="F13" s="141"/>
      <c r="G13" s="144" t="s">
        <v>83</v>
      </c>
      <c r="H13" s="117"/>
    </row>
    <row r="14" spans="1:8" s="59" customFormat="1" ht="22.5" customHeight="1">
      <c r="A14" s="145"/>
      <c r="B14" s="140"/>
      <c r="C14" s="121" t="s">
        <v>289</v>
      </c>
      <c r="D14" s="141"/>
      <c r="E14" s="121" t="s">
        <v>282</v>
      </c>
      <c r="F14" s="141"/>
      <c r="G14" s="144" t="s">
        <v>86</v>
      </c>
      <c r="H14" s="117"/>
    </row>
    <row r="15" spans="1:8" s="59" customFormat="1" ht="22.5" customHeight="1">
      <c r="A15" s="145"/>
      <c r="B15" s="140"/>
      <c r="C15" s="121" t="s">
        <v>290</v>
      </c>
      <c r="D15" s="141"/>
      <c r="E15" s="121" t="s">
        <v>291</v>
      </c>
      <c r="F15" s="141"/>
      <c r="G15" s="144" t="s">
        <v>90</v>
      </c>
      <c r="H15" s="117"/>
    </row>
    <row r="16" spans="1:8" s="59" customFormat="1" ht="22.5" customHeight="1">
      <c r="A16" s="113"/>
      <c r="B16" s="146"/>
      <c r="C16" s="121" t="s">
        <v>292</v>
      </c>
      <c r="D16" s="141"/>
      <c r="E16" s="121" t="s">
        <v>293</v>
      </c>
      <c r="F16" s="141"/>
      <c r="G16" s="144" t="s">
        <v>94</v>
      </c>
      <c r="H16" s="113"/>
    </row>
    <row r="17" spans="1:8" s="59" customFormat="1" ht="22.5" customHeight="1">
      <c r="A17" s="117"/>
      <c r="B17" s="146"/>
      <c r="C17" s="121" t="s">
        <v>294</v>
      </c>
      <c r="D17" s="141"/>
      <c r="E17" s="121" t="s">
        <v>295</v>
      </c>
      <c r="F17" s="141"/>
      <c r="G17" s="144" t="s">
        <v>98</v>
      </c>
      <c r="H17" s="117"/>
    </row>
    <row r="18" spans="1:8" s="59" customFormat="1" ht="22.5" customHeight="1">
      <c r="A18" s="117"/>
      <c r="B18" s="146"/>
      <c r="C18" s="121" t="s">
        <v>296</v>
      </c>
      <c r="D18" s="141"/>
      <c r="E18" s="121" t="s">
        <v>297</v>
      </c>
      <c r="F18" s="141"/>
      <c r="G18" s="144" t="s">
        <v>101</v>
      </c>
      <c r="H18" s="117"/>
    </row>
    <row r="19" spans="1:8" s="59" customFormat="1" ht="22.5" customHeight="1">
      <c r="A19" s="145"/>
      <c r="B19" s="146"/>
      <c r="C19" s="121" t="s">
        <v>298</v>
      </c>
      <c r="D19" s="141"/>
      <c r="E19" s="121" t="s">
        <v>299</v>
      </c>
      <c r="F19" s="141"/>
      <c r="G19" s="144" t="s">
        <v>104</v>
      </c>
      <c r="H19" s="117"/>
    </row>
    <row r="20" spans="1:8" s="59" customFormat="1" ht="22.5" customHeight="1">
      <c r="A20" s="145"/>
      <c r="B20" s="140"/>
      <c r="C20" s="121" t="s">
        <v>300</v>
      </c>
      <c r="D20" s="141"/>
      <c r="E20" s="121" t="s">
        <v>301</v>
      </c>
      <c r="F20" s="141"/>
      <c r="G20" s="144" t="s">
        <v>107</v>
      </c>
      <c r="H20" s="117"/>
    </row>
    <row r="21" spans="1:8" s="59" customFormat="1" ht="22.5" customHeight="1">
      <c r="A21" s="113"/>
      <c r="B21" s="140"/>
      <c r="C21" s="117"/>
      <c r="D21" s="141"/>
      <c r="E21" s="121" t="s">
        <v>302</v>
      </c>
      <c r="F21" s="141"/>
      <c r="G21" s="144" t="s">
        <v>110</v>
      </c>
      <c r="H21" s="117"/>
    </row>
    <row r="22" spans="1:8" s="59" customFormat="1" ht="18" customHeight="1">
      <c r="A22" s="117"/>
      <c r="B22" s="140"/>
      <c r="C22" s="117"/>
      <c r="D22" s="141"/>
      <c r="E22" s="147" t="s">
        <v>303</v>
      </c>
      <c r="F22" s="141"/>
      <c r="G22" s="117"/>
      <c r="H22" s="117"/>
    </row>
    <row r="23" spans="1:8" s="59" customFormat="1" ht="19.5" customHeight="1">
      <c r="A23" s="117"/>
      <c r="B23" s="140"/>
      <c r="C23" s="117"/>
      <c r="D23" s="141"/>
      <c r="E23" s="147" t="s">
        <v>304</v>
      </c>
      <c r="F23" s="141"/>
      <c r="G23" s="117"/>
      <c r="H23" s="117"/>
    </row>
    <row r="24" spans="1:8" s="59" customFormat="1" ht="21.75" customHeight="1">
      <c r="A24" s="117"/>
      <c r="B24" s="140"/>
      <c r="C24" s="121"/>
      <c r="D24" s="148"/>
      <c r="E24" s="147" t="s">
        <v>305</v>
      </c>
      <c r="F24" s="141"/>
      <c r="G24" s="117"/>
      <c r="H24" s="117"/>
    </row>
    <row r="25" spans="1:8" s="59" customFormat="1" ht="23.25" customHeight="1">
      <c r="A25" s="117"/>
      <c r="B25" s="140"/>
      <c r="C25" s="121"/>
      <c r="D25" s="148"/>
      <c r="E25" s="139"/>
      <c r="F25" s="148"/>
      <c r="G25" s="117"/>
      <c r="H25" s="117"/>
    </row>
    <row r="26" spans="1:8" s="59" customFormat="1" ht="18" customHeight="1">
      <c r="A26" s="136" t="s">
        <v>128</v>
      </c>
      <c r="B26" s="146">
        <f>SUM(B6,B9,B10,B12,B13,B14,B15)</f>
        <v>0</v>
      </c>
      <c r="C26" s="136" t="s">
        <v>129</v>
      </c>
      <c r="D26" s="148">
        <f>SUM(D6:D20)</f>
        <v>0</v>
      </c>
      <c r="E26" s="136" t="s">
        <v>129</v>
      </c>
      <c r="F26" s="148">
        <f>SUM(F6,F11,F21,F22,F23)</f>
        <v>0</v>
      </c>
      <c r="G26" s="136" t="s">
        <v>129</v>
      </c>
      <c r="H26" s="148">
        <f>SUM(H6,H11,H21,H22,H23)</f>
        <v>0</v>
      </c>
    </row>
    <row r="27" spans="2:6" s="59" customFormat="1" ht="12.75" customHeight="1">
      <c r="B27" s="62"/>
      <c r="D27" s="62"/>
      <c r="F27" s="62"/>
    </row>
    <row r="28" spans="2:6" s="59" customFormat="1" ht="12.75" customHeight="1">
      <c r="B28" s="62"/>
      <c r="D28" s="62"/>
      <c r="F28" s="62"/>
    </row>
    <row r="29" spans="2:6" s="59" customFormat="1" ht="12.75" customHeight="1">
      <c r="B29" s="62"/>
      <c r="D29" s="62"/>
      <c r="F29" s="62"/>
    </row>
    <row r="30" spans="2:6" s="59" customFormat="1" ht="12.75" customHeight="1">
      <c r="B30" s="62"/>
      <c r="D30" s="62"/>
      <c r="F30" s="62"/>
    </row>
    <row r="31" spans="2:6" s="59" customFormat="1" ht="12.75" customHeight="1">
      <c r="B31" s="62"/>
      <c r="D31" s="62"/>
      <c r="F31" s="62"/>
    </row>
    <row r="32" spans="2:6" s="59" customFormat="1" ht="12.75" customHeight="1">
      <c r="B32" s="62"/>
      <c r="D32" s="62"/>
      <c r="F32" s="62"/>
    </row>
    <row r="33" spans="2:6" s="59" customFormat="1" ht="12.75" customHeight="1">
      <c r="B33" s="62"/>
      <c r="D33" s="62"/>
      <c r="F33" s="62"/>
    </row>
    <row r="34" spans="2:6" s="59" customFormat="1" ht="12.75" customHeight="1">
      <c r="B34" s="62"/>
      <c r="D34" s="62"/>
      <c r="F34" s="62"/>
    </row>
    <row r="35" spans="2:6" s="59" customFormat="1" ht="12.75" customHeight="1">
      <c r="B35" s="62"/>
      <c r="D35" s="62"/>
      <c r="F35" s="62"/>
    </row>
    <row r="36" spans="2:6" s="59" customFormat="1" ht="12.75" customHeight="1">
      <c r="B36" s="62"/>
      <c r="D36" s="62"/>
      <c r="F36" s="62"/>
    </row>
    <row r="37" spans="2:6" s="59" customFormat="1" ht="12.75" customHeight="1">
      <c r="B37" s="62"/>
      <c r="D37" s="62"/>
      <c r="F37" s="62"/>
    </row>
    <row r="38" spans="2:6" s="59" customFormat="1" ht="12.75" customHeight="1">
      <c r="B38" s="62"/>
      <c r="D38" s="62"/>
      <c r="F38" s="62"/>
    </row>
    <row r="39" spans="2:4" s="59" customFormat="1" ht="12.75" customHeight="1">
      <c r="B39" s="62"/>
      <c r="D39" s="62"/>
    </row>
    <row r="40" spans="2:4" ht="12.75" customHeight="1">
      <c r="B40" s="83"/>
      <c r="D40" s="83"/>
    </row>
    <row r="41" spans="2:4" ht="12.75" customHeight="1">
      <c r="B41" s="83"/>
      <c r="D41" s="83"/>
    </row>
    <row r="42" ht="12.75" customHeight="1">
      <c r="B42" s="83"/>
    </row>
    <row r="43" ht="12.75" customHeight="1">
      <c r="B43" s="83"/>
    </row>
    <row r="44" ht="12.75" customHeight="1">
      <c r="B44" s="83"/>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B1">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 min="5" max="5" width="9.16015625" style="0" customWidth="1"/>
  </cols>
  <sheetData>
    <row r="1" s="59" customFormat="1" ht="30" customHeight="1">
      <c r="A1" s="62" t="s">
        <v>31</v>
      </c>
    </row>
    <row r="2" spans="1:4" ht="28.5" customHeight="1">
      <c r="A2" s="118" t="s">
        <v>32</v>
      </c>
      <c r="B2" s="118"/>
      <c r="C2" s="118"/>
      <c r="D2" s="118"/>
    </row>
    <row r="3" ht="30" customHeight="1">
      <c r="D3" s="89" t="s">
        <v>48</v>
      </c>
    </row>
    <row r="4" spans="1:4" s="59" customFormat="1" ht="30" customHeight="1">
      <c r="A4" s="111" t="s">
        <v>139</v>
      </c>
      <c r="B4" s="73" t="s">
        <v>306</v>
      </c>
      <c r="C4" s="111" t="s">
        <v>307</v>
      </c>
      <c r="D4" s="111" t="s">
        <v>308</v>
      </c>
    </row>
    <row r="5" spans="1:4" s="59" customFormat="1" ht="30" customHeight="1">
      <c r="A5" s="112" t="s">
        <v>154</v>
      </c>
      <c r="B5" s="112" t="s">
        <v>154</v>
      </c>
      <c r="C5" s="112" t="s">
        <v>154</v>
      </c>
      <c r="D5" s="116" t="s">
        <v>154</v>
      </c>
    </row>
    <row r="6" spans="2:4" s="59" customFormat="1" ht="75.75" customHeight="1">
      <c r="B6" s="88" t="s">
        <v>155</v>
      </c>
      <c r="C6" s="88">
        <v>500</v>
      </c>
      <c r="D6" s="119" t="s">
        <v>309</v>
      </c>
    </row>
    <row r="7" spans="1:4" s="59" customFormat="1" ht="30" customHeight="1">
      <c r="A7" s="113"/>
      <c r="B7" s="88"/>
      <c r="C7" s="88"/>
      <c r="D7" s="120"/>
    </row>
    <row r="8" spans="1:4" s="59" customFormat="1" ht="30" customHeight="1">
      <c r="A8" s="113"/>
      <c r="B8" s="88"/>
      <c r="C8" s="88"/>
      <c r="D8" s="120"/>
    </row>
    <row r="9" spans="1:4" s="59" customFormat="1" ht="30" customHeight="1">
      <c r="A9" s="113"/>
      <c r="B9" s="113"/>
      <c r="C9" s="113"/>
      <c r="D9" s="113"/>
    </row>
    <row r="10" spans="1:4" s="59" customFormat="1" ht="30" customHeight="1">
      <c r="A10" s="113"/>
      <c r="B10" s="113"/>
      <c r="C10" s="113"/>
      <c r="D10" s="121"/>
    </row>
    <row r="11" spans="1:4" s="59" customFormat="1" ht="30" customHeight="1">
      <c r="A11" s="113"/>
      <c r="B11" s="113"/>
      <c r="C11" s="113"/>
      <c r="D11" s="117"/>
    </row>
    <row r="12" spans="1:4" s="59" customFormat="1" ht="30" customHeight="1">
      <c r="A12" s="113"/>
      <c r="B12" s="113"/>
      <c r="C12" s="113"/>
      <c r="D12" s="117"/>
    </row>
    <row r="13" spans="1:4" s="59" customFormat="1" ht="30" customHeight="1">
      <c r="A13" s="113"/>
      <c r="B13" s="113"/>
      <c r="C13" s="113"/>
      <c r="D13" s="117"/>
    </row>
    <row r="14" spans="1:2" s="59" customFormat="1" ht="30" customHeight="1">
      <c r="A14" s="62"/>
      <c r="B14" s="62"/>
    </row>
    <row r="15" spans="1:3" s="59" customFormat="1" ht="12.75" customHeight="1">
      <c r="A15" s="62"/>
      <c r="B15" s="62"/>
      <c r="C15" s="62"/>
    </row>
    <row r="16" spans="1:3" s="59" customFormat="1" ht="12.75" customHeight="1">
      <c r="A16" s="62"/>
      <c r="B16" s="62"/>
      <c r="C16" s="62"/>
    </row>
    <row r="17" s="59" customFormat="1" ht="12.75" customHeight="1">
      <c r="B17" s="62"/>
    </row>
    <row r="18" s="59" customFormat="1" ht="12.75" customHeight="1"/>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workbookViewId="0" topLeftCell="A1">
      <selection activeCell="E24" sqref="E24"/>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 min="12" max="12" width="9.16015625" style="0" customWidth="1"/>
  </cols>
  <sheetData>
    <row r="1" spans="1:2" ht="30" customHeight="1">
      <c r="A1" s="62" t="s">
        <v>33</v>
      </c>
      <c r="B1" s="83"/>
    </row>
    <row r="2" spans="1:11" ht="28.5" customHeight="1">
      <c r="A2" s="63" t="s">
        <v>34</v>
      </c>
      <c r="B2" s="63"/>
      <c r="C2" s="63"/>
      <c r="D2" s="63"/>
      <c r="E2" s="63"/>
      <c r="F2" s="63"/>
      <c r="G2" s="63"/>
      <c r="H2" s="63"/>
      <c r="I2" s="63"/>
      <c r="J2" s="63"/>
      <c r="K2" s="63"/>
    </row>
    <row r="3" s="59" customFormat="1" ht="22.5" customHeight="1">
      <c r="K3" s="89" t="s">
        <v>48</v>
      </c>
    </row>
    <row r="4" spans="1:11" s="59" customFormat="1" ht="22.5" customHeight="1">
      <c r="A4" s="111" t="s">
        <v>310</v>
      </c>
      <c r="B4" s="111" t="s">
        <v>311</v>
      </c>
      <c r="C4" s="73" t="s">
        <v>312</v>
      </c>
      <c r="D4" s="111" t="s">
        <v>313</v>
      </c>
      <c r="E4" s="111" t="s">
        <v>314</v>
      </c>
      <c r="F4" s="111" t="s">
        <v>315</v>
      </c>
      <c r="G4" s="111" t="s">
        <v>316</v>
      </c>
      <c r="H4" s="111" t="s">
        <v>317</v>
      </c>
      <c r="I4" s="111" t="s">
        <v>318</v>
      </c>
      <c r="J4" s="111" t="s">
        <v>319</v>
      </c>
      <c r="K4" s="111" t="s">
        <v>169</v>
      </c>
    </row>
    <row r="5" spans="1:11" s="59" customFormat="1" ht="27" customHeight="1">
      <c r="A5" s="112">
        <v>1</v>
      </c>
      <c r="B5" s="112">
        <v>2</v>
      </c>
      <c r="C5" s="112">
        <v>3</v>
      </c>
      <c r="D5" s="112">
        <v>4</v>
      </c>
      <c r="E5" s="112">
        <v>5</v>
      </c>
      <c r="F5" s="112">
        <v>6</v>
      </c>
      <c r="G5" s="112">
        <v>9</v>
      </c>
      <c r="H5" s="112">
        <v>10</v>
      </c>
      <c r="I5" s="112">
        <v>11</v>
      </c>
      <c r="J5" s="112">
        <v>12</v>
      </c>
      <c r="K5" s="116"/>
    </row>
    <row r="6" spans="1:11" s="59" customFormat="1" ht="27" customHeight="1">
      <c r="A6" s="113"/>
      <c r="B6" s="113"/>
      <c r="C6" s="113"/>
      <c r="D6" s="113"/>
      <c r="E6" s="113"/>
      <c r="F6" s="113"/>
      <c r="G6" s="113"/>
      <c r="H6" s="113"/>
      <c r="I6" s="113"/>
      <c r="J6" s="113"/>
      <c r="K6" s="113"/>
    </row>
    <row r="7" spans="1:11" s="59" customFormat="1" ht="27" customHeight="1">
      <c r="A7" s="113"/>
      <c r="B7" s="113"/>
      <c r="C7" s="113"/>
      <c r="D7" s="113"/>
      <c r="E7" s="113"/>
      <c r="F7" s="113"/>
      <c r="G7" s="113"/>
      <c r="H7" s="113"/>
      <c r="I7" s="113"/>
      <c r="J7" s="113"/>
      <c r="K7" s="113"/>
    </row>
    <row r="8" spans="1:11" s="59" customFormat="1" ht="27" customHeight="1">
      <c r="A8" s="113"/>
      <c r="B8" s="113"/>
      <c r="C8" s="113"/>
      <c r="D8" s="113"/>
      <c r="E8" s="113"/>
      <c r="F8" s="113"/>
      <c r="G8" s="113"/>
      <c r="H8" s="113"/>
      <c r="I8" s="113"/>
      <c r="J8" s="113"/>
      <c r="K8" s="113"/>
    </row>
    <row r="9" spans="1:11" s="59" customFormat="1" ht="27" customHeight="1">
      <c r="A9" s="113"/>
      <c r="B9" s="113"/>
      <c r="C9" s="113"/>
      <c r="D9" s="113"/>
      <c r="E9" s="113"/>
      <c r="F9" s="113"/>
      <c r="G9" s="113"/>
      <c r="H9" s="113"/>
      <c r="I9" s="113"/>
      <c r="J9" s="113"/>
      <c r="K9" s="113"/>
    </row>
    <row r="10" spans="1:11" s="59" customFormat="1" ht="27" customHeight="1">
      <c r="A10" s="113"/>
      <c r="B10" s="113"/>
      <c r="C10" s="113"/>
      <c r="D10" s="113"/>
      <c r="E10" s="113"/>
      <c r="F10" s="113"/>
      <c r="G10" s="113"/>
      <c r="H10" s="113"/>
      <c r="I10" s="113"/>
      <c r="J10" s="113"/>
      <c r="K10" s="113"/>
    </row>
    <row r="11" spans="1:11" s="59" customFormat="1" ht="27" customHeight="1">
      <c r="A11" s="113"/>
      <c r="B11" s="113"/>
      <c r="C11" s="113"/>
      <c r="D11" s="113"/>
      <c r="E11" s="113"/>
      <c r="F11" s="113"/>
      <c r="G11" s="113"/>
      <c r="H11" s="113"/>
      <c r="I11" s="113"/>
      <c r="J11" s="113"/>
      <c r="K11" s="117"/>
    </row>
    <row r="12" spans="1:11" s="59" customFormat="1" ht="27" customHeight="1">
      <c r="A12" s="113"/>
      <c r="B12" s="113"/>
      <c r="C12" s="113"/>
      <c r="D12" s="113"/>
      <c r="E12" s="113"/>
      <c r="F12" s="113"/>
      <c r="G12" s="113"/>
      <c r="H12" s="113"/>
      <c r="I12" s="113"/>
      <c r="J12" s="113"/>
      <c r="K12" s="117"/>
    </row>
    <row r="13" spans="1:11" s="59" customFormat="1" ht="27" customHeight="1">
      <c r="A13" s="113"/>
      <c r="B13" s="113"/>
      <c r="C13" s="113"/>
      <c r="D13" s="113"/>
      <c r="E13" s="113"/>
      <c r="F13" s="113"/>
      <c r="G13" s="113"/>
      <c r="H13" s="113"/>
      <c r="I13" s="113"/>
      <c r="J13" s="113"/>
      <c r="K13" s="117"/>
    </row>
    <row r="14" spans="1:11" s="59" customFormat="1" ht="18.75" customHeight="1">
      <c r="A14" s="114" t="s">
        <v>320</v>
      </c>
      <c r="B14" s="114"/>
      <c r="C14" s="114"/>
      <c r="D14" s="114"/>
      <c r="E14" s="114"/>
      <c r="F14" s="114"/>
      <c r="G14" s="114"/>
      <c r="H14" s="114"/>
      <c r="I14" s="114"/>
      <c r="J14" s="114"/>
      <c r="K14" s="114"/>
    </row>
    <row r="15" spans="1:10" ht="12.75" customHeight="1">
      <c r="A15" s="83"/>
      <c r="B15" s="83"/>
      <c r="C15" s="83"/>
      <c r="D15" s="83"/>
      <c r="E15" s="83"/>
      <c r="F15" s="83"/>
      <c r="G15" s="83"/>
      <c r="H15" s="83"/>
      <c r="I15" s="83"/>
      <c r="J15" s="83"/>
    </row>
    <row r="16" spans="1:10" ht="12.75" customHeight="1">
      <c r="A16" s="83"/>
      <c r="B16" s="83"/>
      <c r="C16" s="83"/>
      <c r="D16" s="83"/>
      <c r="E16" s="83"/>
      <c r="F16" s="83"/>
      <c r="G16" s="83"/>
      <c r="H16" s="83"/>
      <c r="I16" s="83"/>
      <c r="J16" s="83"/>
    </row>
    <row r="17" ht="12.75" customHeight="1">
      <c r="C17" s="83"/>
    </row>
    <row r="19" ht="12.75" customHeight="1">
      <c r="E19" s="115"/>
    </row>
  </sheetData>
  <sheetProtection/>
  <mergeCells count="2">
    <mergeCell ref="A2:K2"/>
    <mergeCell ref="A14:K14"/>
  </mergeCells>
  <printOptions/>
  <pageMargins left="0.75" right="0.75" top="1" bottom="1" header="0.51" footer="0.51"/>
  <pageSetup fitToHeight="1" fitToWidth="1" horizontalDpi="600" verticalDpi="600" orientation="landscape" paperSize="9" scale="68"/>
</worksheet>
</file>

<file path=xl/worksheets/sheet14.xml><?xml version="1.0" encoding="utf-8"?>
<worksheet xmlns="http://schemas.openxmlformats.org/spreadsheetml/2006/main" xmlns:r="http://schemas.openxmlformats.org/officeDocument/2006/relationships">
  <dimension ref="A1:N25"/>
  <sheetViews>
    <sheetView workbookViewId="0" topLeftCell="A1">
      <selection activeCell="G14" sqref="G14"/>
    </sheetView>
  </sheetViews>
  <sheetFormatPr defaultColWidth="9.16015625" defaultRowHeight="12.75" customHeight="1"/>
  <cols>
    <col min="1" max="3" width="5" style="46" customWidth="1"/>
    <col min="4" max="4" width="7" style="46" customWidth="1"/>
    <col min="5" max="5" width="17.16015625" style="46" customWidth="1"/>
    <col min="6" max="6" width="23.16015625" style="46" customWidth="1"/>
    <col min="7" max="7" width="28.16015625" style="46" customWidth="1"/>
    <col min="8" max="8" width="19.16015625" style="46" customWidth="1"/>
    <col min="9" max="11" width="6.5" style="46" customWidth="1"/>
    <col min="12" max="12" width="12" style="46" customWidth="1"/>
    <col min="13" max="13" width="11.83203125" style="46" customWidth="1"/>
    <col min="14" max="14" width="6.5" style="46" customWidth="1"/>
    <col min="15" max="256" width="9.16015625" style="46" customWidth="1"/>
  </cols>
  <sheetData>
    <row r="1" ht="29.25" customHeight="1">
      <c r="A1" s="91" t="s">
        <v>36</v>
      </c>
    </row>
    <row r="2" spans="1:14" ht="23.25" customHeight="1">
      <c r="A2" s="92" t="s">
        <v>37</v>
      </c>
      <c r="B2" s="92"/>
      <c r="C2" s="92"/>
      <c r="D2" s="92"/>
      <c r="E2" s="92"/>
      <c r="F2" s="92"/>
      <c r="G2" s="92"/>
      <c r="H2" s="92"/>
      <c r="I2" s="92"/>
      <c r="J2" s="92"/>
      <c r="K2" s="92"/>
      <c r="L2" s="92"/>
      <c r="M2" s="92"/>
      <c r="N2" s="106"/>
    </row>
    <row r="3" ht="26.25" customHeight="1">
      <c r="N3" s="107" t="s">
        <v>48</v>
      </c>
    </row>
    <row r="4" spans="1:14" ht="18" customHeight="1">
      <c r="A4" s="93" t="s">
        <v>321</v>
      </c>
      <c r="B4" s="93"/>
      <c r="C4" s="93"/>
      <c r="D4" s="93" t="s">
        <v>139</v>
      </c>
      <c r="E4" s="94" t="s">
        <v>322</v>
      </c>
      <c r="F4" s="93" t="s">
        <v>323</v>
      </c>
      <c r="G4" s="95" t="s">
        <v>324</v>
      </c>
      <c r="H4" s="96" t="s">
        <v>325</v>
      </c>
      <c r="I4" s="93" t="s">
        <v>326</v>
      </c>
      <c r="J4" s="93" t="s">
        <v>175</v>
      </c>
      <c r="K4" s="93"/>
      <c r="L4" s="108" t="s">
        <v>327</v>
      </c>
      <c r="M4" s="93" t="s">
        <v>328</v>
      </c>
      <c r="N4" s="109" t="s">
        <v>329</v>
      </c>
    </row>
    <row r="5" spans="1:14" ht="19.5" customHeight="1">
      <c r="A5" s="78" t="s">
        <v>330</v>
      </c>
      <c r="B5" s="78" t="s">
        <v>331</v>
      </c>
      <c r="C5" s="78" t="s">
        <v>332</v>
      </c>
      <c r="D5" s="93"/>
      <c r="E5" s="94"/>
      <c r="F5" s="93"/>
      <c r="G5" s="97"/>
      <c r="H5" s="96"/>
      <c r="I5" s="93"/>
      <c r="J5" s="93" t="s">
        <v>330</v>
      </c>
      <c r="K5" s="93" t="s">
        <v>331</v>
      </c>
      <c r="L5" s="110"/>
      <c r="M5" s="93"/>
      <c r="N5" s="109"/>
    </row>
    <row r="6" spans="1:14" ht="19.5" customHeight="1">
      <c r="A6" s="76" t="s">
        <v>154</v>
      </c>
      <c r="B6" s="76" t="s">
        <v>154</v>
      </c>
      <c r="C6" s="76" t="s">
        <v>154</v>
      </c>
      <c r="D6" s="76" t="s">
        <v>154</v>
      </c>
      <c r="E6" s="76" t="s">
        <v>154</v>
      </c>
      <c r="F6" s="98" t="s">
        <v>154</v>
      </c>
      <c r="G6" s="76" t="s">
        <v>154</v>
      </c>
      <c r="H6" s="76" t="s">
        <v>154</v>
      </c>
      <c r="I6" s="76" t="s">
        <v>154</v>
      </c>
      <c r="J6" s="76" t="s">
        <v>154</v>
      </c>
      <c r="K6" s="76" t="s">
        <v>154</v>
      </c>
      <c r="L6" s="76" t="s">
        <v>154</v>
      </c>
      <c r="M6" s="76" t="s">
        <v>154</v>
      </c>
      <c r="N6" s="76" t="s">
        <v>154</v>
      </c>
    </row>
    <row r="7" spans="1:14" ht="16.5" customHeight="1">
      <c r="A7" s="99"/>
      <c r="B7" s="99"/>
      <c r="C7" s="99"/>
      <c r="D7" s="100">
        <v>167001</v>
      </c>
      <c r="E7" s="101" t="s">
        <v>333</v>
      </c>
      <c r="F7" s="100" t="s">
        <v>334</v>
      </c>
      <c r="G7" s="101" t="s">
        <v>335</v>
      </c>
      <c r="H7" s="102"/>
      <c r="I7" s="101">
        <v>35</v>
      </c>
      <c r="J7" s="100"/>
      <c r="K7" s="100"/>
      <c r="L7" s="100">
        <v>2019</v>
      </c>
      <c r="M7" s="100">
        <v>1400</v>
      </c>
      <c r="N7" s="99"/>
    </row>
    <row r="8" spans="1:14" ht="16.5" customHeight="1">
      <c r="A8" s="99"/>
      <c r="B8" s="99"/>
      <c r="C8" s="99"/>
      <c r="D8" s="100"/>
      <c r="E8" s="101" t="s">
        <v>333</v>
      </c>
      <c r="F8" s="100" t="s">
        <v>336</v>
      </c>
      <c r="G8" s="101" t="s">
        <v>337</v>
      </c>
      <c r="H8" s="103"/>
      <c r="I8" s="101">
        <v>6</v>
      </c>
      <c r="J8" s="100"/>
      <c r="K8" s="100"/>
      <c r="L8" s="100">
        <v>2019</v>
      </c>
      <c r="M8" s="100">
        <v>360</v>
      </c>
      <c r="N8" s="99"/>
    </row>
    <row r="9" spans="1:14" ht="16.5" customHeight="1">
      <c r="A9" s="99"/>
      <c r="B9" s="99"/>
      <c r="C9" s="99"/>
      <c r="D9" s="100"/>
      <c r="E9" s="101" t="s">
        <v>338</v>
      </c>
      <c r="F9" s="100" t="s">
        <v>339</v>
      </c>
      <c r="G9" s="101" t="s">
        <v>340</v>
      </c>
      <c r="H9" s="100"/>
      <c r="I9" s="101">
        <v>1</v>
      </c>
      <c r="J9" s="100"/>
      <c r="K9" s="100"/>
      <c r="L9" s="100">
        <v>2019</v>
      </c>
      <c r="M9" s="100">
        <v>150</v>
      </c>
      <c r="N9" s="99"/>
    </row>
    <row r="10" spans="1:14" ht="16.5" customHeight="1">
      <c r="A10" s="99"/>
      <c r="B10" s="99"/>
      <c r="C10" s="99"/>
      <c r="D10" s="100"/>
      <c r="E10" s="101" t="s">
        <v>341</v>
      </c>
      <c r="F10" s="100" t="s">
        <v>342</v>
      </c>
      <c r="G10" s="101" t="s">
        <v>343</v>
      </c>
      <c r="H10" s="100"/>
      <c r="I10" s="101">
        <v>35</v>
      </c>
      <c r="J10" s="100"/>
      <c r="K10" s="100"/>
      <c r="L10" s="100">
        <v>2019</v>
      </c>
      <c r="M10" s="100">
        <v>560</v>
      </c>
      <c r="N10" s="99"/>
    </row>
    <row r="11" spans="1:14" ht="16.5" customHeight="1">
      <c r="A11" s="99"/>
      <c r="B11" s="99"/>
      <c r="C11" s="99"/>
      <c r="D11" s="100"/>
      <c r="E11" s="101" t="s">
        <v>341</v>
      </c>
      <c r="F11" s="100" t="s">
        <v>344</v>
      </c>
      <c r="G11" s="101" t="s">
        <v>345</v>
      </c>
      <c r="H11" s="100"/>
      <c r="I11" s="101">
        <v>40</v>
      </c>
      <c r="J11" s="100"/>
      <c r="K11" s="100"/>
      <c r="L11" s="100">
        <v>2019</v>
      </c>
      <c r="M11" s="100">
        <v>320</v>
      </c>
      <c r="N11" s="99"/>
    </row>
    <row r="12" spans="1:14" ht="16.5" customHeight="1">
      <c r="A12" s="99"/>
      <c r="B12" s="99"/>
      <c r="C12" s="99"/>
      <c r="D12" s="100"/>
      <c r="E12" s="101" t="s">
        <v>346</v>
      </c>
      <c r="F12" s="100" t="s">
        <v>347</v>
      </c>
      <c r="G12" s="101" t="s">
        <v>348</v>
      </c>
      <c r="H12" s="100"/>
      <c r="I12" s="100">
        <v>1</v>
      </c>
      <c r="J12" s="100"/>
      <c r="K12" s="100"/>
      <c r="L12" s="100">
        <v>2019</v>
      </c>
      <c r="M12" s="100">
        <v>20</v>
      </c>
      <c r="N12" s="99"/>
    </row>
    <row r="13" spans="1:14" ht="16.5" customHeight="1">
      <c r="A13" s="99"/>
      <c r="B13" s="99"/>
      <c r="C13" s="99"/>
      <c r="D13" s="100"/>
      <c r="E13" s="101" t="s">
        <v>333</v>
      </c>
      <c r="F13" s="101" t="s">
        <v>333</v>
      </c>
      <c r="G13" s="101" t="s">
        <v>349</v>
      </c>
      <c r="H13" s="100"/>
      <c r="I13" s="100">
        <v>1</v>
      </c>
      <c r="J13" s="100"/>
      <c r="K13" s="100"/>
      <c r="L13" s="100">
        <v>2019</v>
      </c>
      <c r="M13" s="100">
        <v>500</v>
      </c>
      <c r="N13" s="99"/>
    </row>
    <row r="14" spans="1:14" ht="16.5" customHeight="1">
      <c r="A14" s="99"/>
      <c r="B14" s="99"/>
      <c r="C14" s="99"/>
      <c r="D14" s="100"/>
      <c r="E14" s="101" t="s">
        <v>350</v>
      </c>
      <c r="F14" s="100" t="s">
        <v>351</v>
      </c>
      <c r="G14" s="101" t="s">
        <v>352</v>
      </c>
      <c r="H14" s="100"/>
      <c r="I14" s="101">
        <v>2</v>
      </c>
      <c r="J14" s="100"/>
      <c r="K14" s="100"/>
      <c r="L14" s="100">
        <v>2019</v>
      </c>
      <c r="M14" s="100">
        <v>300</v>
      </c>
      <c r="N14" s="99"/>
    </row>
    <row r="15" spans="1:14" ht="16.5" customHeight="1">
      <c r="A15" s="99"/>
      <c r="B15" s="99"/>
      <c r="C15" s="99"/>
      <c r="D15" s="100"/>
      <c r="E15" s="101" t="s">
        <v>350</v>
      </c>
      <c r="F15" s="100" t="s">
        <v>351</v>
      </c>
      <c r="G15" s="101" t="s">
        <v>353</v>
      </c>
      <c r="H15" s="100"/>
      <c r="I15" s="101">
        <v>1</v>
      </c>
      <c r="J15" s="100"/>
      <c r="K15" s="100"/>
      <c r="L15" s="100">
        <v>2019</v>
      </c>
      <c r="M15" s="100">
        <v>350</v>
      </c>
      <c r="N15" s="99"/>
    </row>
    <row r="16" spans="1:14" s="90" customFormat="1" ht="16.5" customHeight="1">
      <c r="A16" s="99"/>
      <c r="B16" s="99"/>
      <c r="C16" s="99"/>
      <c r="D16" s="100"/>
      <c r="E16" s="101" t="s">
        <v>350</v>
      </c>
      <c r="F16" s="100" t="s">
        <v>351</v>
      </c>
      <c r="G16" s="101" t="s">
        <v>354</v>
      </c>
      <c r="H16" s="100"/>
      <c r="I16" s="100">
        <v>1</v>
      </c>
      <c r="J16" s="100"/>
      <c r="K16" s="100"/>
      <c r="L16" s="100">
        <v>2019</v>
      </c>
      <c r="M16" s="100">
        <v>600</v>
      </c>
      <c r="N16" s="99"/>
    </row>
    <row r="17" spans="1:14" s="90" customFormat="1" ht="16.5" customHeight="1">
      <c r="A17" s="99"/>
      <c r="B17" s="99"/>
      <c r="C17" s="99"/>
      <c r="D17" s="100"/>
      <c r="E17" s="101" t="s">
        <v>350</v>
      </c>
      <c r="F17" s="100" t="s">
        <v>351</v>
      </c>
      <c r="G17" s="101" t="s">
        <v>355</v>
      </c>
      <c r="H17" s="100"/>
      <c r="I17" s="100">
        <v>1</v>
      </c>
      <c r="J17" s="100"/>
      <c r="K17" s="100"/>
      <c r="L17" s="100">
        <v>2019</v>
      </c>
      <c r="M17" s="100">
        <v>1000</v>
      </c>
      <c r="N17" s="99"/>
    </row>
    <row r="18" spans="1:14" ht="16.5" customHeight="1">
      <c r="A18" s="99"/>
      <c r="B18" s="99"/>
      <c r="C18" s="99"/>
      <c r="D18" s="100"/>
      <c r="E18" s="100" t="s">
        <v>356</v>
      </c>
      <c r="F18" s="100" t="s">
        <v>357</v>
      </c>
      <c r="G18" s="101" t="s">
        <v>358</v>
      </c>
      <c r="H18" s="100" t="s">
        <v>359</v>
      </c>
      <c r="I18" s="101">
        <v>1</v>
      </c>
      <c r="J18" s="100"/>
      <c r="K18" s="100"/>
      <c r="L18" s="100">
        <v>2019</v>
      </c>
      <c r="M18" s="100">
        <v>2500</v>
      </c>
      <c r="N18" s="99"/>
    </row>
    <row r="19" spans="1:14" ht="16.5" customHeight="1">
      <c r="A19" s="99"/>
      <c r="B19" s="99"/>
      <c r="C19" s="99"/>
      <c r="D19" s="100"/>
      <c r="E19" s="100" t="s">
        <v>360</v>
      </c>
      <c r="F19" s="100" t="s">
        <v>361</v>
      </c>
      <c r="G19" s="101" t="s">
        <v>362</v>
      </c>
      <c r="H19" s="100"/>
      <c r="I19" s="101">
        <v>1</v>
      </c>
      <c r="J19" s="100"/>
      <c r="K19" s="100"/>
      <c r="L19" s="100">
        <v>2019</v>
      </c>
      <c r="M19" s="100">
        <v>500</v>
      </c>
      <c r="N19" s="99"/>
    </row>
    <row r="20" spans="1:14" ht="16.5" customHeight="1">
      <c r="A20" s="99"/>
      <c r="B20" s="99"/>
      <c r="C20" s="99"/>
      <c r="D20" s="100"/>
      <c r="E20" s="101" t="s">
        <v>363</v>
      </c>
      <c r="F20" s="101" t="s">
        <v>364</v>
      </c>
      <c r="G20" s="104" t="s">
        <v>365</v>
      </c>
      <c r="H20" s="100"/>
      <c r="I20" s="100">
        <v>1</v>
      </c>
      <c r="J20" s="100"/>
      <c r="K20" s="100"/>
      <c r="L20" s="100">
        <v>2019</v>
      </c>
      <c r="M20" s="100">
        <v>3000</v>
      </c>
      <c r="N20" s="99"/>
    </row>
    <row r="21" spans="1:14" ht="16.5" customHeight="1">
      <c r="A21" s="99"/>
      <c r="B21" s="99"/>
      <c r="C21" s="99"/>
      <c r="D21" s="100"/>
      <c r="E21" s="100" t="s">
        <v>366</v>
      </c>
      <c r="F21" s="100" t="s">
        <v>367</v>
      </c>
      <c r="G21" s="100" t="s">
        <v>368</v>
      </c>
      <c r="H21" s="100"/>
      <c r="I21" s="100">
        <v>1</v>
      </c>
      <c r="J21" s="100"/>
      <c r="K21" s="100"/>
      <c r="L21" s="100">
        <v>2019</v>
      </c>
      <c r="M21" s="100">
        <v>500</v>
      </c>
      <c r="N21" s="99"/>
    </row>
    <row r="22" spans="1:14" ht="16.5" customHeight="1">
      <c r="A22" s="99"/>
      <c r="B22" s="99"/>
      <c r="C22" s="99"/>
      <c r="D22" s="100"/>
      <c r="E22" s="100" t="s">
        <v>369</v>
      </c>
      <c r="F22" s="100" t="s">
        <v>370</v>
      </c>
      <c r="G22" s="101" t="s">
        <v>371</v>
      </c>
      <c r="H22" s="100"/>
      <c r="I22" s="100">
        <v>1</v>
      </c>
      <c r="J22" s="100"/>
      <c r="K22" s="100"/>
      <c r="L22" s="100">
        <v>2019</v>
      </c>
      <c r="M22" s="101">
        <v>500</v>
      </c>
      <c r="N22" s="99"/>
    </row>
    <row r="23" spans="1:14" ht="16.5" customHeight="1">
      <c r="A23" s="99"/>
      <c r="B23" s="99"/>
      <c r="C23" s="99"/>
      <c r="D23" s="100"/>
      <c r="E23" s="101" t="s">
        <v>372</v>
      </c>
      <c r="F23" s="101" t="s">
        <v>373</v>
      </c>
      <c r="G23" s="104" t="s">
        <v>374</v>
      </c>
      <c r="H23" s="100"/>
      <c r="I23" s="100">
        <v>1</v>
      </c>
      <c r="J23" s="100"/>
      <c r="K23" s="100"/>
      <c r="L23" s="100">
        <v>2019</v>
      </c>
      <c r="M23" s="101">
        <v>800</v>
      </c>
      <c r="N23" s="99"/>
    </row>
    <row r="24" spans="1:14" ht="22.5" customHeight="1">
      <c r="A24" s="99"/>
      <c r="B24" s="99"/>
      <c r="C24" s="99"/>
      <c r="D24" s="100"/>
      <c r="E24" s="100" t="s">
        <v>375</v>
      </c>
      <c r="F24" s="105" t="s">
        <v>376</v>
      </c>
      <c r="G24" s="104" t="s">
        <v>377</v>
      </c>
      <c r="H24" s="100"/>
      <c r="I24" s="100">
        <v>1</v>
      </c>
      <c r="J24" s="100"/>
      <c r="K24" s="100"/>
      <c r="L24" s="100">
        <v>2019</v>
      </c>
      <c r="M24" s="105">
        <v>1000</v>
      </c>
      <c r="N24" s="99"/>
    </row>
    <row r="25" spans="1:14" ht="16.5" customHeight="1">
      <c r="A25" s="99"/>
      <c r="B25" s="99"/>
      <c r="C25" s="99"/>
      <c r="D25" s="99" t="s">
        <v>143</v>
      </c>
      <c r="E25" s="99"/>
      <c r="F25" s="99"/>
      <c r="G25" s="99"/>
      <c r="H25" s="99"/>
      <c r="I25" s="99"/>
      <c r="J25" s="99"/>
      <c r="K25" s="99"/>
      <c r="L25" s="99"/>
      <c r="M25" s="99">
        <f>SUM(M7:M24)</f>
        <v>14360</v>
      </c>
      <c r="N25" s="99"/>
    </row>
  </sheetData>
  <sheetProtection/>
  <mergeCells count="11">
    <mergeCell ref="A4:C4"/>
    <mergeCell ref="J4:K4"/>
    <mergeCell ref="D4:D5"/>
    <mergeCell ref="E4:E5"/>
    <mergeCell ref="F4:F5"/>
    <mergeCell ref="G4:G5"/>
    <mergeCell ref="H4:H5"/>
    <mergeCell ref="I4:I5"/>
    <mergeCell ref="L4:L5"/>
    <mergeCell ref="M4:M5"/>
    <mergeCell ref="N4:N5"/>
  </mergeCells>
  <printOptions/>
  <pageMargins left="0.75" right="0.75" top="1" bottom="1" header="0.511805555555556" footer="0.511805555555556"/>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C9" sqref="C9:AC9"/>
    </sheetView>
  </sheetViews>
  <sheetFormatPr defaultColWidth="9.16015625" defaultRowHeight="12.75" customHeight="1"/>
  <cols>
    <col min="1" max="1" width="11.66015625" style="0" customWidth="1"/>
    <col min="2" max="2" width="18.83203125" style="61" customWidth="1"/>
    <col min="3" max="3" width="6.16015625" style="0" customWidth="1"/>
    <col min="4" max="4" width="8.5" style="0" customWidth="1"/>
    <col min="5" max="6" width="11.83203125" style="0" customWidth="1"/>
    <col min="7" max="7" width="7.66015625" style="0" customWidth="1"/>
    <col min="8" max="9" width="11.83203125" style="0" customWidth="1"/>
    <col min="10" max="11" width="6.83203125" style="0" customWidth="1"/>
    <col min="12" max="12" width="8.66015625" style="0" customWidth="1"/>
    <col min="13" max="13" width="6.5" style="0" customWidth="1"/>
    <col min="14" max="18" width="9.16015625" style="0" customWidth="1"/>
    <col min="19" max="19" width="6.83203125" style="0" customWidth="1"/>
    <col min="20" max="20" width="9.16015625" style="0" customWidth="1"/>
  </cols>
  <sheetData>
    <row r="1" ht="30" customHeight="1">
      <c r="A1" s="62" t="s">
        <v>38</v>
      </c>
    </row>
    <row r="2" spans="1:29" ht="28.5" customHeight="1">
      <c r="A2" s="63" t="s">
        <v>39</v>
      </c>
      <c r="B2" s="64"/>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2:29" s="59" customFormat="1" ht="22.5" customHeight="1">
      <c r="B3" s="65"/>
      <c r="AC3" s="89" t="s">
        <v>48</v>
      </c>
    </row>
    <row r="4" spans="1:29" s="59" customFormat="1" ht="24.75" customHeight="1">
      <c r="A4" s="66" t="s">
        <v>139</v>
      </c>
      <c r="B4" s="67" t="s">
        <v>140</v>
      </c>
      <c r="C4" s="68" t="s">
        <v>378</v>
      </c>
      <c r="D4" s="69"/>
      <c r="E4" s="69"/>
      <c r="F4" s="69"/>
      <c r="G4" s="69"/>
      <c r="H4" s="69"/>
      <c r="I4" s="69"/>
      <c r="J4" s="69"/>
      <c r="K4" s="84"/>
      <c r="L4" s="68" t="s">
        <v>379</v>
      </c>
      <c r="M4" s="69"/>
      <c r="N4" s="69"/>
      <c r="O4" s="69"/>
      <c r="P4" s="69"/>
      <c r="Q4" s="69"/>
      <c r="R4" s="69"/>
      <c r="S4" s="69"/>
      <c r="T4" s="84"/>
      <c r="U4" s="68" t="s">
        <v>380</v>
      </c>
      <c r="V4" s="69"/>
      <c r="W4" s="69"/>
      <c r="X4" s="69"/>
      <c r="Y4" s="69"/>
      <c r="Z4" s="69"/>
      <c r="AA4" s="69"/>
      <c r="AB4" s="69"/>
      <c r="AC4" s="84"/>
    </row>
    <row r="5" spans="1:29" s="59" customFormat="1" ht="24.75" customHeight="1">
      <c r="A5" s="66"/>
      <c r="B5" s="67"/>
      <c r="C5" s="70" t="s">
        <v>143</v>
      </c>
      <c r="D5" s="68" t="s">
        <v>381</v>
      </c>
      <c r="E5" s="69"/>
      <c r="F5" s="69"/>
      <c r="G5" s="69"/>
      <c r="H5" s="69"/>
      <c r="I5" s="84"/>
      <c r="J5" s="85" t="s">
        <v>382</v>
      </c>
      <c r="K5" s="85" t="s">
        <v>383</v>
      </c>
      <c r="L5" s="70" t="s">
        <v>143</v>
      </c>
      <c r="M5" s="68" t="s">
        <v>381</v>
      </c>
      <c r="N5" s="69"/>
      <c r="O5" s="69"/>
      <c r="P5" s="69"/>
      <c r="Q5" s="69"/>
      <c r="R5" s="84"/>
      <c r="S5" s="85" t="s">
        <v>382</v>
      </c>
      <c r="T5" s="85" t="s">
        <v>383</v>
      </c>
      <c r="U5" s="70" t="s">
        <v>143</v>
      </c>
      <c r="V5" s="68" t="s">
        <v>381</v>
      </c>
      <c r="W5" s="69"/>
      <c r="X5" s="69"/>
      <c r="Y5" s="69"/>
      <c r="Z5" s="69"/>
      <c r="AA5" s="84"/>
      <c r="AB5" s="85" t="s">
        <v>382</v>
      </c>
      <c r="AC5" s="85" t="s">
        <v>383</v>
      </c>
    </row>
    <row r="6" spans="1:29" s="59" customFormat="1" ht="24.75" customHeight="1">
      <c r="A6" s="66"/>
      <c r="B6" s="67"/>
      <c r="C6" s="71"/>
      <c r="D6" s="67" t="s">
        <v>152</v>
      </c>
      <c r="E6" s="67" t="s">
        <v>384</v>
      </c>
      <c r="F6" s="67" t="s">
        <v>385</v>
      </c>
      <c r="G6" s="67" t="s">
        <v>386</v>
      </c>
      <c r="H6" s="67"/>
      <c r="I6" s="67"/>
      <c r="J6" s="86"/>
      <c r="K6" s="86"/>
      <c r="L6" s="71"/>
      <c r="M6" s="67" t="s">
        <v>152</v>
      </c>
      <c r="N6" s="67" t="s">
        <v>384</v>
      </c>
      <c r="O6" s="67" t="s">
        <v>385</v>
      </c>
      <c r="P6" s="67" t="s">
        <v>386</v>
      </c>
      <c r="Q6" s="67"/>
      <c r="R6" s="67"/>
      <c r="S6" s="86"/>
      <c r="T6" s="86"/>
      <c r="U6" s="71"/>
      <c r="V6" s="67" t="s">
        <v>152</v>
      </c>
      <c r="W6" s="67" t="s">
        <v>384</v>
      </c>
      <c r="X6" s="67" t="s">
        <v>385</v>
      </c>
      <c r="Y6" s="67" t="s">
        <v>386</v>
      </c>
      <c r="Z6" s="67"/>
      <c r="AA6" s="67"/>
      <c r="AB6" s="86"/>
      <c r="AC6" s="86"/>
    </row>
    <row r="7" spans="1:29" s="59" customFormat="1" ht="46.5" customHeight="1">
      <c r="A7" s="66"/>
      <c r="B7" s="67"/>
      <c r="C7" s="72"/>
      <c r="D7" s="67"/>
      <c r="E7" s="67"/>
      <c r="F7" s="67"/>
      <c r="G7" s="73" t="s">
        <v>152</v>
      </c>
      <c r="H7" s="73" t="s">
        <v>387</v>
      </c>
      <c r="I7" s="73" t="s">
        <v>388</v>
      </c>
      <c r="J7" s="87"/>
      <c r="K7" s="87"/>
      <c r="L7" s="72"/>
      <c r="M7" s="67"/>
      <c r="N7" s="67"/>
      <c r="O7" s="67"/>
      <c r="P7" s="73" t="s">
        <v>152</v>
      </c>
      <c r="Q7" s="73" t="s">
        <v>387</v>
      </c>
      <c r="R7" s="73" t="s">
        <v>388</v>
      </c>
      <c r="S7" s="87"/>
      <c r="T7" s="87"/>
      <c r="U7" s="72"/>
      <c r="V7" s="67"/>
      <c r="W7" s="67"/>
      <c r="X7" s="67"/>
      <c r="Y7" s="73" t="s">
        <v>152</v>
      </c>
      <c r="Z7" s="73" t="s">
        <v>387</v>
      </c>
      <c r="AA7" s="73" t="s">
        <v>388</v>
      </c>
      <c r="AB7" s="87"/>
      <c r="AC7" s="87"/>
    </row>
    <row r="8" spans="1:29" s="60" customFormat="1" ht="24.75" customHeight="1">
      <c r="A8" s="74" t="s">
        <v>154</v>
      </c>
      <c r="B8" s="75" t="s">
        <v>154</v>
      </c>
      <c r="C8" s="74">
        <v>1</v>
      </c>
      <c r="D8" s="76">
        <v>2</v>
      </c>
      <c r="E8" s="76">
        <v>3</v>
      </c>
      <c r="F8" s="76">
        <v>4</v>
      </c>
      <c r="G8" s="74">
        <v>5</v>
      </c>
      <c r="H8" s="74">
        <v>6</v>
      </c>
      <c r="I8" s="74">
        <v>7</v>
      </c>
      <c r="J8" s="74">
        <v>8</v>
      </c>
      <c r="K8" s="74">
        <v>9</v>
      </c>
      <c r="L8" s="74">
        <v>10</v>
      </c>
      <c r="M8" s="74">
        <v>11</v>
      </c>
      <c r="N8" s="74">
        <v>12</v>
      </c>
      <c r="O8" s="74">
        <v>13</v>
      </c>
      <c r="P8" s="74">
        <v>14</v>
      </c>
      <c r="Q8" s="74">
        <v>15</v>
      </c>
      <c r="R8" s="74">
        <v>16</v>
      </c>
      <c r="S8" s="74">
        <v>17</v>
      </c>
      <c r="T8" s="74">
        <v>18</v>
      </c>
      <c r="U8" s="74" t="s">
        <v>389</v>
      </c>
      <c r="V8" s="74" t="s">
        <v>390</v>
      </c>
      <c r="W8" s="74" t="s">
        <v>391</v>
      </c>
      <c r="X8" s="74" t="s">
        <v>392</v>
      </c>
      <c r="Y8" s="74" t="s">
        <v>393</v>
      </c>
      <c r="Z8" s="74" t="s">
        <v>394</v>
      </c>
      <c r="AA8" s="74" t="s">
        <v>395</v>
      </c>
      <c r="AB8" s="74" t="s">
        <v>396</v>
      </c>
      <c r="AC8" s="74" t="s">
        <v>397</v>
      </c>
    </row>
    <row r="9" spans="1:29" s="60" customFormat="1" ht="24.75" customHeight="1">
      <c r="A9" s="77"/>
      <c r="B9" s="78" t="s">
        <v>155</v>
      </c>
      <c r="C9" s="79"/>
      <c r="D9" s="79"/>
      <c r="E9" s="79"/>
      <c r="F9" s="79"/>
      <c r="G9" s="79"/>
      <c r="H9" s="79"/>
      <c r="I9" s="79"/>
      <c r="J9" s="88"/>
      <c r="K9" s="77"/>
      <c r="L9" s="79"/>
      <c r="M9" s="79"/>
      <c r="N9" s="79"/>
      <c r="O9" s="79"/>
      <c r="P9" s="79"/>
      <c r="Q9" s="79"/>
      <c r="R9" s="79"/>
      <c r="S9" s="88"/>
      <c r="T9" s="77"/>
      <c r="U9" s="77"/>
      <c r="V9" s="77"/>
      <c r="W9" s="77"/>
      <c r="X9" s="77"/>
      <c r="Y9" s="77"/>
      <c r="Z9" s="77"/>
      <c r="AA9" s="77"/>
      <c r="AB9" s="77"/>
      <c r="AC9" s="77"/>
    </row>
    <row r="10" spans="1:29" s="60" customFormat="1" ht="24.75" customHeight="1">
      <c r="A10" s="77"/>
      <c r="B10" s="80"/>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s="60" customFormat="1" ht="24.75" customHeight="1">
      <c r="A11" s="77"/>
      <c r="B11" s="80"/>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s="60" customFormat="1" ht="24.75" customHeight="1">
      <c r="A12" s="77"/>
      <c r="B12" s="80"/>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s="60" customFormat="1" ht="24.75" customHeight="1">
      <c r="A13" s="81"/>
      <c r="B13" s="80"/>
      <c r="C13" s="81"/>
      <c r="D13" s="77"/>
      <c r="E13" s="77"/>
      <c r="F13" s="77"/>
      <c r="G13" s="77"/>
      <c r="H13" s="77"/>
      <c r="I13" s="77"/>
      <c r="J13" s="77"/>
      <c r="K13" s="77"/>
      <c r="L13" s="81"/>
      <c r="M13" s="77"/>
      <c r="N13" s="77"/>
      <c r="O13" s="77"/>
      <c r="P13" s="77"/>
      <c r="Q13" s="77"/>
      <c r="R13" s="77"/>
      <c r="S13" s="77"/>
      <c r="T13" s="77"/>
      <c r="U13" s="81"/>
      <c r="V13" s="77"/>
      <c r="W13" s="77"/>
      <c r="X13" s="77"/>
      <c r="Y13" s="77"/>
      <c r="Z13" s="77"/>
      <c r="AA13" s="77"/>
      <c r="AB13" s="77"/>
      <c r="AC13" s="77"/>
    </row>
    <row r="14" spans="1:29" s="60" customFormat="1" ht="24.75" customHeight="1">
      <c r="A14" s="81"/>
      <c r="B14" s="80"/>
      <c r="C14" s="77"/>
      <c r="D14" s="81"/>
      <c r="E14" s="77"/>
      <c r="F14" s="77"/>
      <c r="G14" s="77"/>
      <c r="H14" s="77"/>
      <c r="I14" s="77"/>
      <c r="J14" s="77"/>
      <c r="K14" s="77"/>
      <c r="L14" s="77"/>
      <c r="M14" s="81"/>
      <c r="N14" s="77"/>
      <c r="O14" s="77"/>
      <c r="P14" s="77"/>
      <c r="Q14" s="77"/>
      <c r="R14" s="77"/>
      <c r="S14" s="77"/>
      <c r="T14" s="77"/>
      <c r="U14" s="77"/>
      <c r="V14" s="81"/>
      <c r="W14" s="77"/>
      <c r="X14" s="77"/>
      <c r="Y14" s="77"/>
      <c r="Z14" s="77"/>
      <c r="AA14" s="77"/>
      <c r="AB14" s="77"/>
      <c r="AC14" s="77"/>
    </row>
    <row r="15" spans="1:29" s="60" customFormat="1" ht="24.75" customHeight="1">
      <c r="A15" s="81"/>
      <c r="B15" s="82"/>
      <c r="C15" s="81"/>
      <c r="D15" s="81"/>
      <c r="E15" s="77"/>
      <c r="F15" s="77"/>
      <c r="G15" s="77"/>
      <c r="H15" s="77"/>
      <c r="I15" s="77"/>
      <c r="J15" s="77"/>
      <c r="K15" s="77"/>
      <c r="L15" s="81"/>
      <c r="M15" s="81"/>
      <c r="N15" s="77"/>
      <c r="O15" s="77"/>
      <c r="P15" s="77"/>
      <c r="Q15" s="77"/>
      <c r="R15" s="77"/>
      <c r="S15" s="77"/>
      <c r="T15" s="77"/>
      <c r="U15" s="81"/>
      <c r="V15" s="81"/>
      <c r="W15" s="77"/>
      <c r="X15" s="77"/>
      <c r="Z15" s="77"/>
      <c r="AA15" s="77"/>
      <c r="AB15" s="77"/>
      <c r="AC15" s="77"/>
    </row>
    <row r="16" spans="1:29" s="60" customFormat="1" ht="24.75" customHeight="1">
      <c r="A16" s="81"/>
      <c r="B16" s="82"/>
      <c r="C16" s="81"/>
      <c r="D16" s="81"/>
      <c r="E16" s="81"/>
      <c r="F16" s="77"/>
      <c r="G16" s="77"/>
      <c r="H16" s="77"/>
      <c r="I16" s="77"/>
      <c r="J16" s="77"/>
      <c r="K16" s="77"/>
      <c r="L16" s="81"/>
      <c r="M16" s="81"/>
      <c r="N16" s="81"/>
      <c r="O16" s="77"/>
      <c r="P16" s="77"/>
      <c r="Q16" s="77"/>
      <c r="R16" s="77"/>
      <c r="S16" s="77"/>
      <c r="T16" s="77"/>
      <c r="U16" s="81"/>
      <c r="V16" s="81"/>
      <c r="W16" s="81"/>
      <c r="X16" s="77"/>
      <c r="Y16" s="77"/>
      <c r="Z16" s="77"/>
      <c r="AA16" s="77"/>
      <c r="AB16" s="77"/>
      <c r="AC16" s="77"/>
    </row>
    <row r="17" spans="6:11" ht="12.75" customHeight="1">
      <c r="F17" s="83"/>
      <c r="G17" s="83"/>
      <c r="H17" s="83"/>
      <c r="I17" s="83"/>
      <c r="J17" s="83"/>
      <c r="K17" s="83"/>
    </row>
    <row r="18" spans="7:11" ht="12.75" customHeight="1">
      <c r="G18" s="83"/>
      <c r="H18" s="83"/>
      <c r="K18" s="83"/>
    </row>
    <row r="19" spans="8:11" ht="12.75" customHeight="1">
      <c r="H19" s="83"/>
      <c r="K19" s="83"/>
    </row>
    <row r="20" spans="8:11" ht="12.75" customHeight="1">
      <c r="H20" s="83"/>
      <c r="K20" s="83"/>
    </row>
    <row r="21" spans="9:11" ht="12.75" customHeight="1">
      <c r="I21" s="83"/>
      <c r="K21" s="83"/>
    </row>
    <row r="22" spans="9:10" ht="12.75" customHeight="1">
      <c r="I22" s="83"/>
      <c r="J22" s="8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pageSetUpPr fitToPage="1"/>
  </sheetPr>
  <dimension ref="A1:I52"/>
  <sheetViews>
    <sheetView workbookViewId="0" topLeftCell="A1">
      <selection activeCell="L9" sqref="L9:L24"/>
    </sheetView>
  </sheetViews>
  <sheetFormatPr defaultColWidth="13.16015625" defaultRowHeight="11.25"/>
  <cols>
    <col min="1" max="2" width="8.83203125" style="1" customWidth="1"/>
    <col min="3" max="3" width="18" style="1" customWidth="1"/>
    <col min="4" max="4" width="45.33203125" style="1" customWidth="1"/>
    <col min="5" max="5" width="21.5" style="1" customWidth="1"/>
    <col min="6" max="6" width="18" style="1" customWidth="1"/>
    <col min="7" max="7" width="18.33203125" style="1" customWidth="1"/>
    <col min="8" max="8" width="23" style="1" customWidth="1"/>
    <col min="9" max="9" width="24.66015625" style="1" customWidth="1"/>
    <col min="10" max="16384" width="13.16015625" style="1" customWidth="1"/>
  </cols>
  <sheetData>
    <row r="1" spans="1:4" ht="16.5" customHeight="1">
      <c r="A1" s="2" t="s">
        <v>41</v>
      </c>
      <c r="B1" s="3"/>
      <c r="C1" s="3"/>
      <c r="D1" s="3"/>
    </row>
    <row r="2" spans="1:9" ht="24" customHeight="1">
      <c r="A2" s="4" t="s">
        <v>42</v>
      </c>
      <c r="B2" s="4"/>
      <c r="C2" s="4"/>
      <c r="D2" s="4"/>
      <c r="E2" s="4"/>
      <c r="F2" s="4"/>
      <c r="G2" s="4"/>
      <c r="H2" s="4"/>
      <c r="I2" s="4"/>
    </row>
    <row r="3" spans="1:9" ht="24" customHeight="1">
      <c r="A3" s="58"/>
      <c r="B3" s="58"/>
      <c r="C3" s="58"/>
      <c r="D3" s="58"/>
      <c r="E3" s="58"/>
      <c r="F3" s="58"/>
      <c r="G3" s="58"/>
      <c r="H3" s="58"/>
      <c r="I3" s="58"/>
    </row>
    <row r="4" spans="1:9" ht="21.75" customHeight="1">
      <c r="A4" s="8" t="s">
        <v>398</v>
      </c>
      <c r="B4" s="9"/>
      <c r="C4" s="9"/>
      <c r="D4" s="10" t="s">
        <v>399</v>
      </c>
      <c r="E4" s="10"/>
      <c r="F4" s="10"/>
      <c r="G4" s="10"/>
      <c r="H4" s="10"/>
      <c r="I4" s="10"/>
    </row>
    <row r="5" spans="1:9" ht="21.75" customHeight="1">
      <c r="A5" s="11" t="s">
        <v>400</v>
      </c>
      <c r="B5" s="12"/>
      <c r="C5" s="12"/>
      <c r="D5" s="13" t="s">
        <v>401</v>
      </c>
      <c r="E5" s="13"/>
      <c r="F5" s="11" t="s">
        <v>402</v>
      </c>
      <c r="G5" s="14"/>
      <c r="H5" s="10" t="s">
        <v>379</v>
      </c>
      <c r="I5" s="10"/>
    </row>
    <row r="6" spans="1:9" ht="21.75" customHeight="1">
      <c r="A6" s="15" t="s">
        <v>403</v>
      </c>
      <c r="B6" s="16"/>
      <c r="C6" s="17"/>
      <c r="D6" s="18" t="s">
        <v>404</v>
      </c>
      <c r="E6" s="18">
        <v>500</v>
      </c>
      <c r="F6" s="19" t="s">
        <v>405</v>
      </c>
      <c r="G6" s="20"/>
      <c r="H6" s="21">
        <v>500</v>
      </c>
      <c r="I6" s="44"/>
    </row>
    <row r="7" spans="1:9" ht="21.75" customHeight="1">
      <c r="A7" s="22"/>
      <c r="B7" s="23"/>
      <c r="C7" s="24"/>
      <c r="D7" s="18" t="s">
        <v>406</v>
      </c>
      <c r="E7" s="18"/>
      <c r="F7" s="19" t="s">
        <v>406</v>
      </c>
      <c r="G7" s="20"/>
      <c r="H7" s="21">
        <v>500</v>
      </c>
      <c r="I7" s="44"/>
    </row>
    <row r="8" spans="1:9" ht="21.75" customHeight="1">
      <c r="A8" s="25"/>
      <c r="B8" s="26"/>
      <c r="C8" s="27"/>
      <c r="D8" s="18" t="s">
        <v>407</v>
      </c>
      <c r="E8" s="18"/>
      <c r="F8" s="19" t="s">
        <v>408</v>
      </c>
      <c r="G8" s="20"/>
      <c r="H8" s="21"/>
      <c r="I8" s="44"/>
    </row>
    <row r="9" spans="1:9" ht="21.75" customHeight="1">
      <c r="A9" s="10" t="s">
        <v>409</v>
      </c>
      <c r="B9" s="13" t="s">
        <v>410</v>
      </c>
      <c r="C9" s="13"/>
      <c r="D9" s="13"/>
      <c r="E9" s="13"/>
      <c r="F9" s="11" t="s">
        <v>411</v>
      </c>
      <c r="G9" s="12"/>
      <c r="H9" s="12"/>
      <c r="I9" s="14"/>
    </row>
    <row r="10" spans="1:9" ht="106.5" customHeight="1">
      <c r="A10" s="28"/>
      <c r="B10" s="29" t="s">
        <v>412</v>
      </c>
      <c r="C10" s="29"/>
      <c r="D10" s="29"/>
      <c r="E10" s="29"/>
      <c r="F10" s="29" t="s">
        <v>412</v>
      </c>
      <c r="G10" s="29"/>
      <c r="H10" s="29"/>
      <c r="I10" s="29"/>
    </row>
    <row r="11" spans="1:9" ht="25.5" customHeight="1">
      <c r="A11" s="13" t="s">
        <v>413</v>
      </c>
      <c r="B11" s="30" t="s">
        <v>414</v>
      </c>
      <c r="C11" s="13" t="s">
        <v>415</v>
      </c>
      <c r="D11" s="13" t="s">
        <v>416</v>
      </c>
      <c r="E11" s="13" t="s">
        <v>417</v>
      </c>
      <c r="F11" s="13" t="s">
        <v>415</v>
      </c>
      <c r="G11" s="13" t="s">
        <v>416</v>
      </c>
      <c r="H11" s="13"/>
      <c r="I11" s="13" t="s">
        <v>417</v>
      </c>
    </row>
    <row r="12" spans="1:9" ht="30" customHeight="1">
      <c r="A12" s="13"/>
      <c r="B12" s="13" t="s">
        <v>418</v>
      </c>
      <c r="C12" s="33" t="s">
        <v>419</v>
      </c>
      <c r="D12" s="31" t="s">
        <v>420</v>
      </c>
      <c r="E12" s="32">
        <v>1</v>
      </c>
      <c r="F12" s="33" t="s">
        <v>419</v>
      </c>
      <c r="G12" s="34" t="s">
        <v>420</v>
      </c>
      <c r="H12" s="35"/>
      <c r="I12" s="32">
        <v>1</v>
      </c>
    </row>
    <row r="13" spans="1:9" ht="22.5" customHeight="1">
      <c r="A13" s="13"/>
      <c r="B13" s="10"/>
      <c r="C13" s="37"/>
      <c r="D13" s="31" t="s">
        <v>421</v>
      </c>
      <c r="E13" s="36" t="s">
        <v>422</v>
      </c>
      <c r="F13" s="37"/>
      <c r="G13" s="34" t="s">
        <v>421</v>
      </c>
      <c r="H13" s="35"/>
      <c r="I13" s="36" t="s">
        <v>422</v>
      </c>
    </row>
    <row r="14" spans="1:9" ht="25.5" customHeight="1">
      <c r="A14" s="13"/>
      <c r="B14" s="10"/>
      <c r="C14" s="37"/>
      <c r="D14" s="31" t="s">
        <v>423</v>
      </c>
      <c r="E14" s="36" t="s">
        <v>424</v>
      </c>
      <c r="F14" s="37"/>
      <c r="G14" s="34" t="s">
        <v>423</v>
      </c>
      <c r="H14" s="35"/>
      <c r="I14" s="36" t="s">
        <v>424</v>
      </c>
    </row>
    <row r="15" spans="1:9" ht="18" customHeight="1">
      <c r="A15" s="13"/>
      <c r="B15" s="10"/>
      <c r="C15" s="37"/>
      <c r="D15" s="36" t="s">
        <v>425</v>
      </c>
      <c r="E15" s="36" t="s">
        <v>426</v>
      </c>
      <c r="F15" s="37"/>
      <c r="G15" s="34" t="s">
        <v>425</v>
      </c>
      <c r="H15" s="35"/>
      <c r="I15" s="36" t="s">
        <v>426</v>
      </c>
    </row>
    <row r="16" spans="1:9" ht="18" customHeight="1">
      <c r="A16" s="13"/>
      <c r="B16" s="10"/>
      <c r="C16" s="37"/>
      <c r="D16" s="36" t="s">
        <v>427</v>
      </c>
      <c r="E16" s="36" t="s">
        <v>428</v>
      </c>
      <c r="F16" s="37"/>
      <c r="G16" s="34" t="s">
        <v>427</v>
      </c>
      <c r="H16" s="35"/>
      <c r="I16" s="36" t="s">
        <v>428</v>
      </c>
    </row>
    <row r="17" spans="1:9" ht="18" customHeight="1">
      <c r="A17" s="13"/>
      <c r="B17" s="10"/>
      <c r="C17" s="38"/>
      <c r="D17" s="36" t="s">
        <v>429</v>
      </c>
      <c r="E17" s="36" t="s">
        <v>430</v>
      </c>
      <c r="F17" s="38"/>
      <c r="G17" s="34" t="s">
        <v>429</v>
      </c>
      <c r="H17" s="35"/>
      <c r="I17" s="36" t="s">
        <v>430</v>
      </c>
    </row>
    <row r="18" spans="1:9" ht="21.75" customHeight="1">
      <c r="A18" s="13"/>
      <c r="B18" s="10"/>
      <c r="C18" s="33" t="s">
        <v>431</v>
      </c>
      <c r="D18" s="31" t="s">
        <v>432</v>
      </c>
      <c r="E18" s="32">
        <v>0.95</v>
      </c>
      <c r="F18" s="33" t="s">
        <v>431</v>
      </c>
      <c r="G18" s="34" t="s">
        <v>432</v>
      </c>
      <c r="H18" s="35"/>
      <c r="I18" s="32">
        <v>0.95</v>
      </c>
    </row>
    <row r="19" spans="1:9" ht="21.75" customHeight="1">
      <c r="A19" s="13"/>
      <c r="B19" s="10"/>
      <c r="C19" s="37"/>
      <c r="D19" s="31" t="s">
        <v>433</v>
      </c>
      <c r="E19" s="32">
        <v>0.95</v>
      </c>
      <c r="F19" s="37"/>
      <c r="G19" s="34" t="s">
        <v>433</v>
      </c>
      <c r="H19" s="35"/>
      <c r="I19" s="32">
        <v>0.95</v>
      </c>
    </row>
    <row r="20" spans="1:9" ht="21.75" customHeight="1">
      <c r="A20" s="13"/>
      <c r="B20" s="10"/>
      <c r="C20" s="37"/>
      <c r="D20" s="31" t="s">
        <v>434</v>
      </c>
      <c r="E20" s="32">
        <v>1</v>
      </c>
      <c r="F20" s="37"/>
      <c r="G20" s="34" t="s">
        <v>434</v>
      </c>
      <c r="H20" s="35"/>
      <c r="I20" s="32">
        <v>1</v>
      </c>
    </row>
    <row r="21" spans="1:9" ht="21.75" customHeight="1">
      <c r="A21" s="13"/>
      <c r="B21" s="10"/>
      <c r="C21" s="37"/>
      <c r="D21" s="31" t="s">
        <v>435</v>
      </c>
      <c r="E21" s="32">
        <v>0.95</v>
      </c>
      <c r="F21" s="37"/>
      <c r="G21" s="34" t="s">
        <v>435</v>
      </c>
      <c r="H21" s="35"/>
      <c r="I21" s="32">
        <v>0.95</v>
      </c>
    </row>
    <row r="22" spans="1:9" ht="21.75" customHeight="1">
      <c r="A22" s="13"/>
      <c r="B22" s="10"/>
      <c r="C22" s="37"/>
      <c r="D22" s="31" t="s">
        <v>436</v>
      </c>
      <c r="E22" s="32">
        <v>1</v>
      </c>
      <c r="F22" s="37"/>
      <c r="G22" s="34" t="s">
        <v>436</v>
      </c>
      <c r="H22" s="35"/>
      <c r="I22" s="32">
        <v>1</v>
      </c>
    </row>
    <row r="23" spans="1:9" ht="21.75" customHeight="1">
      <c r="A23" s="13"/>
      <c r="B23" s="10"/>
      <c r="C23" s="38"/>
      <c r="D23" s="31" t="s">
        <v>437</v>
      </c>
      <c r="E23" s="32">
        <v>0.95</v>
      </c>
      <c r="F23" s="38"/>
      <c r="G23" s="34" t="s">
        <v>437</v>
      </c>
      <c r="H23" s="35"/>
      <c r="I23" s="32">
        <v>0.95</v>
      </c>
    </row>
    <row r="24" spans="1:9" ht="21.75" customHeight="1">
      <c r="A24" s="13"/>
      <c r="B24" s="10"/>
      <c r="C24" s="13" t="s">
        <v>438</v>
      </c>
      <c r="D24" s="31" t="s">
        <v>439</v>
      </c>
      <c r="E24" s="32">
        <v>0.95</v>
      </c>
      <c r="F24" s="13" t="s">
        <v>438</v>
      </c>
      <c r="G24" s="34" t="s">
        <v>439</v>
      </c>
      <c r="H24" s="35"/>
      <c r="I24" s="32">
        <v>0.95</v>
      </c>
    </row>
    <row r="25" spans="1:9" ht="21.75" customHeight="1">
      <c r="A25" s="13"/>
      <c r="B25" s="10"/>
      <c r="C25" s="13"/>
      <c r="D25" s="31" t="s">
        <v>440</v>
      </c>
      <c r="E25" s="36"/>
      <c r="F25" s="13"/>
      <c r="G25" s="34" t="s">
        <v>440</v>
      </c>
      <c r="H25" s="35"/>
      <c r="I25" s="42"/>
    </row>
    <row r="26" spans="1:9" ht="21.75" customHeight="1">
      <c r="A26" s="13"/>
      <c r="B26" s="10"/>
      <c r="C26" s="13"/>
      <c r="D26" s="31" t="s">
        <v>441</v>
      </c>
      <c r="E26" s="36"/>
      <c r="F26" s="13"/>
      <c r="G26" s="34" t="s">
        <v>441</v>
      </c>
      <c r="H26" s="35"/>
      <c r="I26" s="42"/>
    </row>
    <row r="27" spans="1:9" ht="21.75" customHeight="1">
      <c r="A27" s="13"/>
      <c r="B27" s="10"/>
      <c r="C27" s="13" t="s">
        <v>442</v>
      </c>
      <c r="D27" s="31" t="s">
        <v>443</v>
      </c>
      <c r="E27" s="36" t="s">
        <v>444</v>
      </c>
      <c r="F27" s="13" t="s">
        <v>442</v>
      </c>
      <c r="G27" s="34" t="s">
        <v>443</v>
      </c>
      <c r="H27" s="35"/>
      <c r="I27" s="36" t="s">
        <v>444</v>
      </c>
    </row>
    <row r="28" spans="1:9" ht="21.75" customHeight="1">
      <c r="A28" s="13"/>
      <c r="B28" s="10"/>
      <c r="C28" s="13"/>
      <c r="D28" s="31" t="s">
        <v>440</v>
      </c>
      <c r="E28" s="36"/>
      <c r="F28" s="13"/>
      <c r="G28" s="34" t="s">
        <v>440</v>
      </c>
      <c r="H28" s="35"/>
      <c r="I28" s="42"/>
    </row>
    <row r="29" spans="1:9" ht="21.75" customHeight="1">
      <c r="A29" s="13"/>
      <c r="B29" s="10"/>
      <c r="C29" s="13"/>
      <c r="D29" s="31" t="s">
        <v>441</v>
      </c>
      <c r="E29" s="36"/>
      <c r="F29" s="13"/>
      <c r="G29" s="34" t="s">
        <v>441</v>
      </c>
      <c r="H29" s="35"/>
      <c r="I29" s="42"/>
    </row>
    <row r="30" spans="1:9" ht="21.75" customHeight="1">
      <c r="A30" s="13"/>
      <c r="B30" s="10"/>
      <c r="C30" s="13" t="s">
        <v>445</v>
      </c>
      <c r="D30" s="36"/>
      <c r="E30" s="30"/>
      <c r="F30" s="13" t="s">
        <v>445</v>
      </c>
      <c r="G30" s="34"/>
      <c r="H30" s="35"/>
      <c r="I30" s="42"/>
    </row>
    <row r="31" spans="1:9" ht="21.75" customHeight="1">
      <c r="A31" s="13"/>
      <c r="B31" s="13" t="s">
        <v>446</v>
      </c>
      <c r="C31" s="13" t="s">
        <v>447</v>
      </c>
      <c r="D31" s="31" t="s">
        <v>448</v>
      </c>
      <c r="E31" s="36" t="s">
        <v>449</v>
      </c>
      <c r="F31" s="13" t="s">
        <v>447</v>
      </c>
      <c r="G31" s="34" t="s">
        <v>448</v>
      </c>
      <c r="H31" s="35"/>
      <c r="I31" s="36" t="s">
        <v>449</v>
      </c>
    </row>
    <row r="32" spans="1:9" ht="21.75" customHeight="1">
      <c r="A32" s="13"/>
      <c r="B32" s="10"/>
      <c r="C32" s="13"/>
      <c r="D32" s="31" t="s">
        <v>440</v>
      </c>
      <c r="E32" s="36"/>
      <c r="F32" s="13"/>
      <c r="G32" s="34" t="s">
        <v>440</v>
      </c>
      <c r="H32" s="35"/>
      <c r="I32" s="42"/>
    </row>
    <row r="33" spans="1:9" ht="21.75" customHeight="1">
      <c r="A33" s="13"/>
      <c r="B33" s="10"/>
      <c r="C33" s="13"/>
      <c r="D33" s="31" t="s">
        <v>441</v>
      </c>
      <c r="E33" s="36"/>
      <c r="F33" s="13"/>
      <c r="G33" s="34" t="s">
        <v>441</v>
      </c>
      <c r="H33" s="35"/>
      <c r="I33" s="42"/>
    </row>
    <row r="34" spans="1:9" ht="21.75" customHeight="1">
      <c r="A34" s="13"/>
      <c r="B34" s="10"/>
      <c r="C34" s="13" t="s">
        <v>450</v>
      </c>
      <c r="D34" s="31" t="s">
        <v>451</v>
      </c>
      <c r="E34" s="36" t="s">
        <v>452</v>
      </c>
      <c r="F34" s="13" t="s">
        <v>450</v>
      </c>
      <c r="G34" s="34" t="s">
        <v>451</v>
      </c>
      <c r="H34" s="35"/>
      <c r="I34" s="36" t="s">
        <v>452</v>
      </c>
    </row>
    <row r="35" spans="1:9" ht="21.75" customHeight="1">
      <c r="A35" s="13"/>
      <c r="B35" s="10"/>
      <c r="C35" s="13"/>
      <c r="D35" s="31" t="s">
        <v>453</v>
      </c>
      <c r="E35" s="36" t="s">
        <v>454</v>
      </c>
      <c r="F35" s="13"/>
      <c r="G35" s="34" t="s">
        <v>453</v>
      </c>
      <c r="H35" s="35"/>
      <c r="I35" s="36" t="s">
        <v>454</v>
      </c>
    </row>
    <row r="36" spans="1:9" ht="21.75" customHeight="1">
      <c r="A36" s="13"/>
      <c r="B36" s="10"/>
      <c r="C36" s="13"/>
      <c r="D36" s="31" t="s">
        <v>455</v>
      </c>
      <c r="E36" s="36" t="s">
        <v>456</v>
      </c>
      <c r="F36" s="13"/>
      <c r="G36" s="34" t="s">
        <v>455</v>
      </c>
      <c r="H36" s="35"/>
      <c r="I36" s="36" t="s">
        <v>456</v>
      </c>
    </row>
    <row r="37" spans="1:9" ht="28.5" customHeight="1">
      <c r="A37" s="13"/>
      <c r="B37" s="10"/>
      <c r="C37" s="13"/>
      <c r="D37" s="31" t="s">
        <v>457</v>
      </c>
      <c r="E37" s="39">
        <v>0.2</v>
      </c>
      <c r="F37" s="13"/>
      <c r="G37" s="34" t="s">
        <v>457</v>
      </c>
      <c r="H37" s="35"/>
      <c r="I37" s="39">
        <v>0.2</v>
      </c>
    </row>
    <row r="38" spans="1:9" ht="27.75" customHeight="1">
      <c r="A38" s="13"/>
      <c r="B38" s="10"/>
      <c r="C38" s="13"/>
      <c r="D38" s="31" t="s">
        <v>458</v>
      </c>
      <c r="E38" s="39">
        <v>0.05</v>
      </c>
      <c r="F38" s="13"/>
      <c r="G38" s="34" t="s">
        <v>458</v>
      </c>
      <c r="H38" s="35"/>
      <c r="I38" s="39">
        <v>0.05</v>
      </c>
    </row>
    <row r="39" spans="1:9" ht="21.75" customHeight="1">
      <c r="A39" s="13"/>
      <c r="B39" s="10"/>
      <c r="C39" s="13"/>
      <c r="D39" s="31" t="s">
        <v>459</v>
      </c>
      <c r="E39" s="36" t="s">
        <v>460</v>
      </c>
      <c r="F39" s="13"/>
      <c r="G39" s="34" t="s">
        <v>459</v>
      </c>
      <c r="H39" s="35"/>
      <c r="I39" s="36" t="s">
        <v>460</v>
      </c>
    </row>
    <row r="40" spans="1:9" ht="21.75" customHeight="1">
      <c r="A40" s="13"/>
      <c r="B40" s="10"/>
      <c r="C40" s="13"/>
      <c r="D40" s="31" t="s">
        <v>461</v>
      </c>
      <c r="E40" s="36" t="s">
        <v>462</v>
      </c>
      <c r="F40" s="13"/>
      <c r="G40" s="34" t="s">
        <v>461</v>
      </c>
      <c r="H40" s="35"/>
      <c r="I40" s="36" t="s">
        <v>462</v>
      </c>
    </row>
    <row r="41" spans="1:9" ht="21.75" customHeight="1">
      <c r="A41" s="13"/>
      <c r="B41" s="10"/>
      <c r="C41" s="13" t="s">
        <v>463</v>
      </c>
      <c r="D41" s="31" t="s">
        <v>464</v>
      </c>
      <c r="E41" s="36" t="s">
        <v>449</v>
      </c>
      <c r="F41" s="13" t="s">
        <v>463</v>
      </c>
      <c r="G41" s="34" t="s">
        <v>464</v>
      </c>
      <c r="H41" s="35"/>
      <c r="I41" s="36" t="s">
        <v>449</v>
      </c>
    </row>
    <row r="42" spans="1:9" ht="21.75" customHeight="1">
      <c r="A42" s="13"/>
      <c r="B42" s="10"/>
      <c r="C42" s="13"/>
      <c r="D42" s="31" t="s">
        <v>440</v>
      </c>
      <c r="E42" s="36"/>
      <c r="F42" s="13"/>
      <c r="G42" s="34" t="s">
        <v>440</v>
      </c>
      <c r="H42" s="35"/>
      <c r="I42" s="42"/>
    </row>
    <row r="43" spans="1:9" ht="21.75" customHeight="1">
      <c r="A43" s="13"/>
      <c r="B43" s="10"/>
      <c r="C43" s="13"/>
      <c r="D43" s="31" t="s">
        <v>441</v>
      </c>
      <c r="E43" s="36"/>
      <c r="F43" s="13"/>
      <c r="G43" s="34" t="s">
        <v>441</v>
      </c>
      <c r="H43" s="35"/>
      <c r="I43" s="42"/>
    </row>
    <row r="44" spans="1:9" ht="21.75" customHeight="1">
      <c r="A44" s="13"/>
      <c r="B44" s="10"/>
      <c r="C44" s="13" t="s">
        <v>465</v>
      </c>
      <c r="D44" s="31" t="s">
        <v>466</v>
      </c>
      <c r="E44" s="36" t="s">
        <v>467</v>
      </c>
      <c r="F44" s="13" t="s">
        <v>465</v>
      </c>
      <c r="G44" s="34" t="s">
        <v>466</v>
      </c>
      <c r="H44" s="35"/>
      <c r="I44" s="36" t="s">
        <v>467</v>
      </c>
    </row>
    <row r="45" spans="1:9" ht="21.75" customHeight="1">
      <c r="A45" s="13"/>
      <c r="B45" s="10"/>
      <c r="C45" s="13"/>
      <c r="D45" s="31" t="s">
        <v>468</v>
      </c>
      <c r="E45" s="36" t="s">
        <v>467</v>
      </c>
      <c r="F45" s="13"/>
      <c r="G45" s="34" t="s">
        <v>468</v>
      </c>
      <c r="H45" s="35"/>
      <c r="I45" s="36" t="s">
        <v>467</v>
      </c>
    </row>
    <row r="46" spans="1:9" ht="21.75" customHeight="1">
      <c r="A46" s="13"/>
      <c r="B46" s="10"/>
      <c r="C46" s="13"/>
      <c r="D46" s="31" t="s">
        <v>441</v>
      </c>
      <c r="E46" s="36"/>
      <c r="F46" s="13"/>
      <c r="G46" s="40" t="s">
        <v>441</v>
      </c>
      <c r="H46" s="40"/>
      <c r="I46" s="42"/>
    </row>
    <row r="47" spans="1:9" ht="21.75" customHeight="1">
      <c r="A47" s="13"/>
      <c r="B47" s="10"/>
      <c r="C47" s="13" t="s">
        <v>445</v>
      </c>
      <c r="D47" s="36"/>
      <c r="E47" s="36"/>
      <c r="F47" s="13" t="s">
        <v>445</v>
      </c>
      <c r="G47" s="40"/>
      <c r="H47" s="40"/>
      <c r="I47" s="42"/>
    </row>
    <row r="48" spans="1:9" ht="21.75" customHeight="1">
      <c r="A48" s="13"/>
      <c r="B48" s="13" t="s">
        <v>469</v>
      </c>
      <c r="C48" s="13" t="s">
        <v>470</v>
      </c>
      <c r="D48" s="31" t="s">
        <v>471</v>
      </c>
      <c r="E48" s="41">
        <v>0.95</v>
      </c>
      <c r="F48" s="13" t="s">
        <v>470</v>
      </c>
      <c r="G48" s="34" t="s">
        <v>471</v>
      </c>
      <c r="H48" s="35"/>
      <c r="I48" s="41">
        <v>0.95</v>
      </c>
    </row>
    <row r="49" spans="1:9" ht="21.75" customHeight="1">
      <c r="A49" s="13"/>
      <c r="B49" s="13"/>
      <c r="C49" s="13"/>
      <c r="D49" s="31" t="s">
        <v>440</v>
      </c>
      <c r="E49" s="30"/>
      <c r="F49" s="13"/>
      <c r="G49" s="34" t="s">
        <v>440</v>
      </c>
      <c r="H49" s="35"/>
      <c r="I49" s="42"/>
    </row>
    <row r="50" spans="1:9" ht="21.75" customHeight="1">
      <c r="A50" s="13"/>
      <c r="B50" s="13"/>
      <c r="C50" s="13"/>
      <c r="D50" s="31" t="s">
        <v>441</v>
      </c>
      <c r="E50" s="30"/>
      <c r="F50" s="13"/>
      <c r="G50" s="34" t="s">
        <v>441</v>
      </c>
      <c r="H50" s="35"/>
      <c r="I50" s="42"/>
    </row>
    <row r="51" spans="1:9" ht="21.75" customHeight="1">
      <c r="A51" s="13"/>
      <c r="B51" s="13"/>
      <c r="C51" s="13" t="s">
        <v>445</v>
      </c>
      <c r="D51" s="42"/>
      <c r="E51" s="13"/>
      <c r="F51" s="13" t="s">
        <v>445</v>
      </c>
      <c r="G51" s="40"/>
      <c r="H51" s="40"/>
      <c r="I51" s="42"/>
    </row>
    <row r="52" spans="1:9" s="57" customFormat="1" ht="27" customHeight="1">
      <c r="A52" s="43" t="s">
        <v>472</v>
      </c>
      <c r="B52" s="43"/>
      <c r="C52" s="43"/>
      <c r="D52" s="43"/>
      <c r="E52" s="43"/>
      <c r="F52" s="43"/>
      <c r="G52" s="43"/>
      <c r="H52" s="43"/>
      <c r="I52" s="43"/>
    </row>
  </sheetData>
  <sheetProtection/>
  <mergeCells count="83">
    <mergeCell ref="A2:I2"/>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A52:I52"/>
    <mergeCell ref="A9:A10"/>
    <mergeCell ref="A11:A41"/>
    <mergeCell ref="B12:B30"/>
    <mergeCell ref="B31:B47"/>
    <mergeCell ref="B48:B51"/>
    <mergeCell ref="C12:C17"/>
    <mergeCell ref="C18:C23"/>
    <mergeCell ref="C24:C26"/>
    <mergeCell ref="C27:C29"/>
    <mergeCell ref="C31:C33"/>
    <mergeCell ref="C34:C40"/>
    <mergeCell ref="C41:C43"/>
    <mergeCell ref="C44:C46"/>
    <mergeCell ref="C48:C50"/>
    <mergeCell ref="F12:F17"/>
    <mergeCell ref="F18:F23"/>
    <mergeCell ref="F24:F26"/>
    <mergeCell ref="F27:F29"/>
    <mergeCell ref="F31:F33"/>
    <mergeCell ref="F34:F40"/>
    <mergeCell ref="F41:F43"/>
    <mergeCell ref="F44:F46"/>
    <mergeCell ref="F48:F50"/>
    <mergeCell ref="A6:C8"/>
  </mergeCells>
  <printOptions/>
  <pageMargins left="0.38888888888888895" right="0.38888888888888895" top="0.588888888888889" bottom="0.309027777777778" header="0.509027777777778" footer="0.509027777777778"/>
  <pageSetup fitToHeight="1" fitToWidth="1" horizontalDpi="600" verticalDpi="600" orientation="portrait" paperSize="9" scale="63"/>
</worksheet>
</file>

<file path=xl/worksheets/sheet17.xml><?xml version="1.0" encoding="utf-8"?>
<worksheet xmlns="http://schemas.openxmlformats.org/spreadsheetml/2006/main" xmlns:r="http://schemas.openxmlformats.org/officeDocument/2006/relationships">
  <dimension ref="A1:H56"/>
  <sheetViews>
    <sheetView zoomScaleSheetLayoutView="100" workbookViewId="0" topLeftCell="A1">
      <selection activeCell="B14" sqref="B14:H14"/>
    </sheetView>
  </sheetViews>
  <sheetFormatPr defaultColWidth="13.16015625" defaultRowHeight="11.25"/>
  <cols>
    <col min="1" max="1" width="13.16015625" style="1" customWidth="1"/>
    <col min="2" max="2" width="17.83203125" style="1" customWidth="1"/>
    <col min="3" max="3" width="7.83203125" style="1" customWidth="1"/>
    <col min="4" max="4" width="10.16015625" style="1" customWidth="1"/>
    <col min="5" max="5" width="71.33203125" style="1" customWidth="1"/>
    <col min="6" max="8" width="26.16015625" style="1" customWidth="1"/>
    <col min="9" max="16384" width="13.16015625" style="1" customWidth="1"/>
  </cols>
  <sheetData>
    <row r="1" spans="1:4" s="45" customFormat="1" ht="16.5" customHeight="1">
      <c r="A1" s="2" t="s">
        <v>43</v>
      </c>
      <c r="B1" s="47"/>
      <c r="C1" s="47"/>
      <c r="D1" s="47"/>
    </row>
    <row r="2" spans="1:8" s="1" customFormat="1" ht="23.25" customHeight="1">
      <c r="A2" s="4" t="s">
        <v>44</v>
      </c>
      <c r="B2" s="4"/>
      <c r="C2" s="4"/>
      <c r="D2" s="4"/>
      <c r="E2" s="4"/>
      <c r="F2" s="4"/>
      <c r="G2" s="4"/>
      <c r="H2" s="4"/>
    </row>
    <row r="3" spans="1:8" s="1" customFormat="1" ht="18" customHeight="1">
      <c r="A3" s="48"/>
      <c r="B3" s="48"/>
      <c r="C3" s="48"/>
      <c r="D3" s="48"/>
      <c r="E3" s="48"/>
      <c r="F3" s="48"/>
      <c r="G3" s="48"/>
      <c r="H3" s="48"/>
    </row>
    <row r="4" spans="1:8" s="1" customFormat="1" ht="21.75" customHeight="1">
      <c r="A4" s="13" t="s">
        <v>473</v>
      </c>
      <c r="B4" s="13"/>
      <c r="C4" s="13"/>
      <c r="D4" s="13" t="s">
        <v>474</v>
      </c>
      <c r="E4" s="13"/>
      <c r="F4" s="13"/>
      <c r="G4" s="13"/>
      <c r="H4" s="13"/>
    </row>
    <row r="5" spans="1:8" s="1" customFormat="1" ht="21.75" customHeight="1">
      <c r="A5" s="13" t="s">
        <v>475</v>
      </c>
      <c r="B5" s="13" t="s">
        <v>476</v>
      </c>
      <c r="C5" s="13"/>
      <c r="D5" s="10" t="s">
        <v>477</v>
      </c>
      <c r="E5" s="10"/>
      <c r="F5" s="10" t="s">
        <v>478</v>
      </c>
      <c r="G5" s="10"/>
      <c r="H5" s="10"/>
    </row>
    <row r="6" spans="1:8" s="1" customFormat="1" ht="21.75" customHeight="1">
      <c r="A6" s="13"/>
      <c r="B6" s="13"/>
      <c r="C6" s="13"/>
      <c r="D6" s="10"/>
      <c r="E6" s="10"/>
      <c r="F6" s="10" t="s">
        <v>479</v>
      </c>
      <c r="G6" s="10" t="s">
        <v>480</v>
      </c>
      <c r="H6" s="10" t="s">
        <v>481</v>
      </c>
    </row>
    <row r="7" spans="1:8" s="1" customFormat="1" ht="21.75" customHeight="1">
      <c r="A7" s="13"/>
      <c r="B7" s="13" t="s">
        <v>482</v>
      </c>
      <c r="C7" s="13"/>
      <c r="D7" s="40" t="s">
        <v>483</v>
      </c>
      <c r="E7" s="40"/>
      <c r="F7" s="42">
        <v>500</v>
      </c>
      <c r="G7" s="42">
        <v>500</v>
      </c>
      <c r="H7" s="42"/>
    </row>
    <row r="8" spans="1:8" s="1" customFormat="1" ht="21.75" customHeight="1">
      <c r="A8" s="13"/>
      <c r="B8" s="13" t="s">
        <v>484</v>
      </c>
      <c r="C8" s="13"/>
      <c r="D8" s="40" t="s">
        <v>485</v>
      </c>
      <c r="E8" s="40"/>
      <c r="F8" s="42"/>
      <c r="G8" s="42"/>
      <c r="H8" s="42"/>
    </row>
    <row r="9" spans="1:8" s="1" customFormat="1" ht="21.75" customHeight="1">
      <c r="A9" s="13"/>
      <c r="B9" s="13" t="s">
        <v>486</v>
      </c>
      <c r="C9" s="13"/>
      <c r="D9" s="40" t="s">
        <v>487</v>
      </c>
      <c r="E9" s="40"/>
      <c r="F9" s="42"/>
      <c r="G9" s="42"/>
      <c r="H9" s="42"/>
    </row>
    <row r="10" spans="1:8" s="1" customFormat="1" ht="21.75" customHeight="1">
      <c r="A10" s="13"/>
      <c r="B10" s="13" t="s">
        <v>488</v>
      </c>
      <c r="C10" s="13"/>
      <c r="D10" s="40" t="s">
        <v>489</v>
      </c>
      <c r="E10" s="40"/>
      <c r="F10" s="42"/>
      <c r="G10" s="42"/>
      <c r="H10" s="42"/>
    </row>
    <row r="11" spans="1:8" s="1" customFormat="1" ht="37.5" customHeight="1">
      <c r="A11" s="13"/>
      <c r="B11" s="13" t="s">
        <v>490</v>
      </c>
      <c r="C11" s="13"/>
      <c r="D11" s="40" t="s">
        <v>491</v>
      </c>
      <c r="E11" s="40"/>
      <c r="F11" s="42"/>
      <c r="G11" s="42"/>
      <c r="H11" s="42"/>
    </row>
    <row r="12" spans="1:8" s="1" customFormat="1" ht="21.75" customHeight="1">
      <c r="A12" s="13"/>
      <c r="B12" s="13" t="s">
        <v>445</v>
      </c>
      <c r="C12" s="13"/>
      <c r="D12" s="13"/>
      <c r="E12" s="13"/>
      <c r="F12" s="42"/>
      <c r="G12" s="42"/>
      <c r="H12" s="42"/>
    </row>
    <row r="13" spans="1:8" s="1" customFormat="1" ht="21.75" customHeight="1">
      <c r="A13" s="13"/>
      <c r="B13" s="13" t="s">
        <v>492</v>
      </c>
      <c r="C13" s="13"/>
      <c r="D13" s="13"/>
      <c r="E13" s="10"/>
      <c r="F13" s="10">
        <f aca="true" t="shared" si="0" ref="F13:H13">SUM(F7:F12)</f>
        <v>500</v>
      </c>
      <c r="G13" s="10">
        <f t="shared" si="0"/>
        <v>500</v>
      </c>
      <c r="H13" s="10">
        <f t="shared" si="0"/>
        <v>0</v>
      </c>
    </row>
    <row r="14" spans="1:8" s="1" customFormat="1" ht="73.5" customHeight="1">
      <c r="A14" s="10" t="s">
        <v>493</v>
      </c>
      <c r="B14" s="49" t="s">
        <v>494</v>
      </c>
      <c r="C14" s="50"/>
      <c r="D14" s="50"/>
      <c r="E14" s="50"/>
      <c r="F14" s="50"/>
      <c r="G14" s="50"/>
      <c r="H14" s="50"/>
    </row>
    <row r="15" spans="1:8" s="1" customFormat="1" ht="21.75" customHeight="1">
      <c r="A15" s="13" t="s">
        <v>495</v>
      </c>
      <c r="B15" s="10" t="s">
        <v>496</v>
      </c>
      <c r="C15" s="10" t="s">
        <v>415</v>
      </c>
      <c r="D15" s="10"/>
      <c r="E15" s="10" t="s">
        <v>416</v>
      </c>
      <c r="F15" s="10"/>
      <c r="G15" s="10" t="s">
        <v>417</v>
      </c>
      <c r="H15" s="10"/>
    </row>
    <row r="16" spans="1:8" s="1" customFormat="1" ht="21.75" customHeight="1">
      <c r="A16" s="10"/>
      <c r="B16" s="10" t="s">
        <v>497</v>
      </c>
      <c r="C16" s="10" t="s">
        <v>419</v>
      </c>
      <c r="D16" s="10"/>
      <c r="E16" s="34" t="s">
        <v>420</v>
      </c>
      <c r="F16" s="35"/>
      <c r="G16" s="51">
        <v>1</v>
      </c>
      <c r="H16" s="52"/>
    </row>
    <row r="17" spans="1:8" s="1" customFormat="1" ht="21.75" customHeight="1">
      <c r="A17" s="10"/>
      <c r="B17" s="10"/>
      <c r="C17" s="10"/>
      <c r="D17" s="10"/>
      <c r="E17" s="34" t="s">
        <v>421</v>
      </c>
      <c r="F17" s="35"/>
      <c r="G17" s="53" t="s">
        <v>422</v>
      </c>
      <c r="H17" s="54"/>
    </row>
    <row r="18" spans="1:8" s="1" customFormat="1" ht="21.75" customHeight="1">
      <c r="A18" s="10"/>
      <c r="B18" s="10"/>
      <c r="C18" s="10"/>
      <c r="D18" s="10"/>
      <c r="E18" s="34" t="s">
        <v>423</v>
      </c>
      <c r="F18" s="35"/>
      <c r="G18" s="53" t="s">
        <v>424</v>
      </c>
      <c r="H18" s="54"/>
    </row>
    <row r="19" spans="1:8" s="1" customFormat="1" ht="21.75" customHeight="1">
      <c r="A19" s="10"/>
      <c r="B19" s="10"/>
      <c r="C19" s="10"/>
      <c r="D19" s="10"/>
      <c r="E19" s="34" t="s">
        <v>425</v>
      </c>
      <c r="F19" s="35"/>
      <c r="G19" s="53" t="s">
        <v>426</v>
      </c>
      <c r="H19" s="54"/>
    </row>
    <row r="20" spans="1:8" s="1" customFormat="1" ht="21.75" customHeight="1">
      <c r="A20" s="10"/>
      <c r="B20" s="10"/>
      <c r="C20" s="10"/>
      <c r="D20" s="10"/>
      <c r="E20" s="34" t="s">
        <v>427</v>
      </c>
      <c r="F20" s="35"/>
      <c r="G20" s="53" t="s">
        <v>428</v>
      </c>
      <c r="H20" s="54"/>
    </row>
    <row r="21" spans="1:8" s="1" customFormat="1" ht="21.75" customHeight="1">
      <c r="A21" s="10"/>
      <c r="B21" s="10"/>
      <c r="C21" s="10"/>
      <c r="D21" s="10"/>
      <c r="E21" s="34" t="s">
        <v>429</v>
      </c>
      <c r="F21" s="35"/>
      <c r="G21" s="51" t="s">
        <v>430</v>
      </c>
      <c r="H21" s="52"/>
    </row>
    <row r="22" spans="1:8" s="1" customFormat="1" ht="21.75" customHeight="1">
      <c r="A22" s="10"/>
      <c r="B22" s="10"/>
      <c r="C22" s="13" t="s">
        <v>431</v>
      </c>
      <c r="D22" s="13"/>
      <c r="E22" s="34" t="s">
        <v>432</v>
      </c>
      <c r="F22" s="35"/>
      <c r="G22" s="51">
        <v>0.95</v>
      </c>
      <c r="H22" s="52"/>
    </row>
    <row r="23" spans="1:8" s="1" customFormat="1" ht="21.75" customHeight="1">
      <c r="A23" s="10"/>
      <c r="B23" s="10"/>
      <c r="C23" s="13"/>
      <c r="D23" s="13"/>
      <c r="E23" s="34" t="s">
        <v>433</v>
      </c>
      <c r="F23" s="35"/>
      <c r="G23" s="51">
        <v>0.95</v>
      </c>
      <c r="H23" s="52"/>
    </row>
    <row r="24" spans="1:8" s="1" customFormat="1" ht="21.75" customHeight="1">
      <c r="A24" s="10"/>
      <c r="B24" s="10"/>
      <c r="C24" s="13"/>
      <c r="D24" s="13"/>
      <c r="E24" s="34" t="s">
        <v>434</v>
      </c>
      <c r="F24" s="35"/>
      <c r="G24" s="51">
        <v>1</v>
      </c>
      <c r="H24" s="52"/>
    </row>
    <row r="25" spans="1:8" s="1" customFormat="1" ht="21.75" customHeight="1">
      <c r="A25" s="10"/>
      <c r="B25" s="10"/>
      <c r="C25" s="13"/>
      <c r="D25" s="13"/>
      <c r="E25" s="34" t="s">
        <v>435</v>
      </c>
      <c r="F25" s="35"/>
      <c r="G25" s="51">
        <v>0.95</v>
      </c>
      <c r="H25" s="52"/>
    </row>
    <row r="26" spans="1:8" s="1" customFormat="1" ht="21.75" customHeight="1">
      <c r="A26" s="10"/>
      <c r="B26" s="10"/>
      <c r="C26" s="13"/>
      <c r="D26" s="13"/>
      <c r="E26" s="34" t="s">
        <v>436</v>
      </c>
      <c r="F26" s="35"/>
      <c r="G26" s="51">
        <v>1</v>
      </c>
      <c r="H26" s="52"/>
    </row>
    <row r="27" spans="1:8" s="1" customFormat="1" ht="21.75" customHeight="1">
      <c r="A27" s="10"/>
      <c r="B27" s="10"/>
      <c r="C27" s="13"/>
      <c r="D27" s="13"/>
      <c r="E27" s="34" t="s">
        <v>437</v>
      </c>
      <c r="F27" s="35"/>
      <c r="G27" s="51">
        <v>0.95</v>
      </c>
      <c r="H27" s="52"/>
    </row>
    <row r="28" spans="1:8" s="1" customFormat="1" ht="21.75" customHeight="1">
      <c r="A28" s="10"/>
      <c r="B28" s="10"/>
      <c r="C28" s="13" t="s">
        <v>438</v>
      </c>
      <c r="D28" s="13"/>
      <c r="E28" s="34" t="s">
        <v>439</v>
      </c>
      <c r="F28" s="35"/>
      <c r="G28" s="51">
        <v>0.95</v>
      </c>
      <c r="H28" s="52"/>
    </row>
    <row r="29" spans="1:8" s="1" customFormat="1" ht="21.75" customHeight="1">
      <c r="A29" s="10"/>
      <c r="B29" s="10"/>
      <c r="C29" s="13"/>
      <c r="D29" s="13"/>
      <c r="E29" s="34" t="s">
        <v>440</v>
      </c>
      <c r="F29" s="35"/>
      <c r="G29" s="51"/>
      <c r="H29" s="52"/>
    </row>
    <row r="30" spans="1:8" s="1" customFormat="1" ht="21.75" customHeight="1">
      <c r="A30" s="10"/>
      <c r="B30" s="10"/>
      <c r="C30" s="13"/>
      <c r="D30" s="13"/>
      <c r="E30" s="34" t="s">
        <v>441</v>
      </c>
      <c r="F30" s="35"/>
      <c r="G30" s="51"/>
      <c r="H30" s="52"/>
    </row>
    <row r="31" spans="1:8" s="1" customFormat="1" ht="21.75" customHeight="1">
      <c r="A31" s="10"/>
      <c r="B31" s="10"/>
      <c r="C31" s="13" t="s">
        <v>442</v>
      </c>
      <c r="D31" s="13"/>
      <c r="E31" s="34" t="s">
        <v>443</v>
      </c>
      <c r="F31" s="35"/>
      <c r="G31" s="51" t="s">
        <v>498</v>
      </c>
      <c r="H31" s="52"/>
    </row>
    <row r="32" spans="1:8" s="1" customFormat="1" ht="21.75" customHeight="1">
      <c r="A32" s="10"/>
      <c r="B32" s="10"/>
      <c r="C32" s="13"/>
      <c r="D32" s="13"/>
      <c r="E32" s="34" t="s">
        <v>440</v>
      </c>
      <c r="F32" s="35"/>
      <c r="G32" s="55"/>
      <c r="H32" s="55"/>
    </row>
    <row r="33" spans="1:8" s="1" customFormat="1" ht="21.75" customHeight="1">
      <c r="A33" s="10"/>
      <c r="B33" s="10"/>
      <c r="C33" s="13"/>
      <c r="D33" s="13"/>
      <c r="E33" s="34" t="s">
        <v>441</v>
      </c>
      <c r="F33" s="35"/>
      <c r="G33" s="55"/>
      <c r="H33" s="55"/>
    </row>
    <row r="34" spans="1:8" s="1" customFormat="1" ht="21.75" customHeight="1">
      <c r="A34" s="10"/>
      <c r="B34" s="10"/>
      <c r="C34" s="13" t="s">
        <v>445</v>
      </c>
      <c r="D34" s="13"/>
      <c r="E34" s="34"/>
      <c r="F34" s="35"/>
      <c r="G34" s="55"/>
      <c r="H34" s="55"/>
    </row>
    <row r="35" spans="1:8" s="1" customFormat="1" ht="21.75" customHeight="1">
      <c r="A35" s="10"/>
      <c r="B35" s="10" t="s">
        <v>499</v>
      </c>
      <c r="C35" s="13" t="s">
        <v>447</v>
      </c>
      <c r="D35" s="13"/>
      <c r="E35" s="34" t="s">
        <v>448</v>
      </c>
      <c r="F35" s="35"/>
      <c r="G35" s="51" t="s">
        <v>449</v>
      </c>
      <c r="H35" s="52"/>
    </row>
    <row r="36" spans="1:8" s="1" customFormat="1" ht="21.75" customHeight="1">
      <c r="A36" s="10"/>
      <c r="B36" s="10"/>
      <c r="C36" s="13"/>
      <c r="D36" s="13"/>
      <c r="E36" s="34" t="s">
        <v>440</v>
      </c>
      <c r="F36" s="35"/>
      <c r="G36" s="55"/>
      <c r="H36" s="55"/>
    </row>
    <row r="37" spans="1:8" s="1" customFormat="1" ht="21.75" customHeight="1">
      <c r="A37" s="10"/>
      <c r="B37" s="10"/>
      <c r="C37" s="13"/>
      <c r="D37" s="13"/>
      <c r="E37" s="34" t="s">
        <v>441</v>
      </c>
      <c r="F37" s="35"/>
      <c r="G37" s="55"/>
      <c r="H37" s="55"/>
    </row>
    <row r="38" spans="1:8" s="1" customFormat="1" ht="21.75" customHeight="1">
      <c r="A38" s="10"/>
      <c r="B38" s="10"/>
      <c r="C38" s="13" t="s">
        <v>450</v>
      </c>
      <c r="D38" s="13"/>
      <c r="E38" s="34" t="s">
        <v>451</v>
      </c>
      <c r="F38" s="35"/>
      <c r="G38" s="51" t="s">
        <v>452</v>
      </c>
      <c r="H38" s="52"/>
    </row>
    <row r="39" spans="1:8" s="1" customFormat="1" ht="21.75" customHeight="1">
      <c r="A39" s="10"/>
      <c r="B39" s="10"/>
      <c r="C39" s="13"/>
      <c r="D39" s="13"/>
      <c r="E39" s="34" t="s">
        <v>453</v>
      </c>
      <c r="F39" s="35"/>
      <c r="G39" s="51" t="s">
        <v>454</v>
      </c>
      <c r="H39" s="52"/>
    </row>
    <row r="40" spans="1:8" s="1" customFormat="1" ht="21.75" customHeight="1">
      <c r="A40" s="10"/>
      <c r="B40" s="10"/>
      <c r="C40" s="13"/>
      <c r="D40" s="13"/>
      <c r="E40" s="34" t="s">
        <v>455</v>
      </c>
      <c r="F40" s="35"/>
      <c r="G40" s="51" t="s">
        <v>456</v>
      </c>
      <c r="H40" s="52"/>
    </row>
    <row r="41" spans="1:8" s="1" customFormat="1" ht="21.75" customHeight="1">
      <c r="A41" s="10"/>
      <c r="B41" s="10"/>
      <c r="C41" s="13"/>
      <c r="D41" s="13"/>
      <c r="E41" s="34" t="s">
        <v>457</v>
      </c>
      <c r="F41" s="35"/>
      <c r="G41" s="51">
        <v>0.2</v>
      </c>
      <c r="H41" s="52"/>
    </row>
    <row r="42" spans="1:8" s="1" customFormat="1" ht="21.75" customHeight="1">
      <c r="A42" s="10"/>
      <c r="B42" s="10"/>
      <c r="C42" s="13"/>
      <c r="D42" s="13"/>
      <c r="E42" s="34" t="s">
        <v>500</v>
      </c>
      <c r="F42" s="35"/>
      <c r="G42" s="51">
        <v>0.05</v>
      </c>
      <c r="H42" s="52"/>
    </row>
    <row r="43" spans="1:8" s="1" customFormat="1" ht="21.75" customHeight="1">
      <c r="A43" s="10"/>
      <c r="B43" s="10"/>
      <c r="C43" s="13"/>
      <c r="D43" s="13"/>
      <c r="E43" s="34" t="s">
        <v>501</v>
      </c>
      <c r="F43" s="35"/>
      <c r="G43" s="51" t="s">
        <v>460</v>
      </c>
      <c r="H43" s="52"/>
    </row>
    <row r="44" spans="1:8" s="1" customFormat="1" ht="21.75" customHeight="1">
      <c r="A44" s="10"/>
      <c r="B44" s="10"/>
      <c r="C44" s="13"/>
      <c r="D44" s="13"/>
      <c r="E44" s="34" t="s">
        <v>502</v>
      </c>
      <c r="F44" s="35"/>
      <c r="G44" s="51" t="s">
        <v>462</v>
      </c>
      <c r="H44" s="52"/>
    </row>
    <row r="45" spans="1:8" s="1" customFormat="1" ht="21.75" customHeight="1">
      <c r="A45" s="10"/>
      <c r="B45" s="10"/>
      <c r="C45" s="13" t="s">
        <v>463</v>
      </c>
      <c r="D45" s="13"/>
      <c r="E45" s="34" t="s">
        <v>464</v>
      </c>
      <c r="F45" s="35"/>
      <c r="G45" s="51" t="s">
        <v>449</v>
      </c>
      <c r="H45" s="52"/>
    </row>
    <row r="46" spans="1:8" s="1" customFormat="1" ht="21.75" customHeight="1">
      <c r="A46" s="10"/>
      <c r="B46" s="10"/>
      <c r="C46" s="13"/>
      <c r="D46" s="13"/>
      <c r="E46" s="34" t="s">
        <v>440</v>
      </c>
      <c r="F46" s="35"/>
      <c r="G46" s="55"/>
      <c r="H46" s="55"/>
    </row>
    <row r="47" spans="1:8" s="1" customFormat="1" ht="21.75" customHeight="1">
      <c r="A47" s="10"/>
      <c r="B47" s="10"/>
      <c r="C47" s="13"/>
      <c r="D47" s="13"/>
      <c r="E47" s="34" t="s">
        <v>441</v>
      </c>
      <c r="F47" s="35"/>
      <c r="G47" s="55"/>
      <c r="H47" s="55"/>
    </row>
    <row r="48" spans="1:8" s="1" customFormat="1" ht="21.75" customHeight="1">
      <c r="A48" s="10"/>
      <c r="B48" s="10"/>
      <c r="C48" s="13" t="s">
        <v>465</v>
      </c>
      <c r="D48" s="13"/>
      <c r="E48" s="34" t="s">
        <v>466</v>
      </c>
      <c r="F48" s="35"/>
      <c r="G48" s="51" t="s">
        <v>467</v>
      </c>
      <c r="H48" s="52"/>
    </row>
    <row r="49" spans="1:8" s="1" customFormat="1" ht="21.75" customHeight="1">
      <c r="A49" s="10"/>
      <c r="B49" s="10"/>
      <c r="C49" s="13"/>
      <c r="D49" s="13"/>
      <c r="E49" s="34" t="s">
        <v>468</v>
      </c>
      <c r="F49" s="35"/>
      <c r="G49" s="51" t="s">
        <v>467</v>
      </c>
      <c r="H49" s="52"/>
    </row>
    <row r="50" spans="1:8" s="1" customFormat="1" ht="21.75" customHeight="1">
      <c r="A50" s="10"/>
      <c r="B50" s="10"/>
      <c r="C50" s="13"/>
      <c r="D50" s="13"/>
      <c r="E50" s="34" t="s">
        <v>441</v>
      </c>
      <c r="F50" s="35"/>
      <c r="G50" s="51"/>
      <c r="H50" s="52"/>
    </row>
    <row r="51" spans="1:8" s="1" customFormat="1" ht="21.75" customHeight="1">
      <c r="A51" s="10"/>
      <c r="B51" s="10"/>
      <c r="C51" s="13" t="s">
        <v>445</v>
      </c>
      <c r="D51" s="13"/>
      <c r="E51" s="34"/>
      <c r="F51" s="35"/>
      <c r="G51" s="55"/>
      <c r="H51" s="55"/>
    </row>
    <row r="52" spans="1:8" s="1" customFormat="1" ht="21.75" customHeight="1">
      <c r="A52" s="10"/>
      <c r="B52" s="13" t="s">
        <v>503</v>
      </c>
      <c r="C52" s="13" t="s">
        <v>470</v>
      </c>
      <c r="D52" s="13"/>
      <c r="E52" s="34" t="s">
        <v>471</v>
      </c>
      <c r="F52" s="35"/>
      <c r="G52" s="56">
        <v>0.95</v>
      </c>
      <c r="H52" s="56"/>
    </row>
    <row r="53" spans="1:8" s="1" customFormat="1" ht="21.75" customHeight="1">
      <c r="A53" s="10"/>
      <c r="B53" s="13"/>
      <c r="C53" s="13"/>
      <c r="D53" s="13"/>
      <c r="E53" s="34" t="s">
        <v>440</v>
      </c>
      <c r="F53" s="35"/>
      <c r="G53" s="55"/>
      <c r="H53" s="55"/>
    </row>
    <row r="54" spans="1:8" s="1" customFormat="1" ht="21.75" customHeight="1">
      <c r="A54" s="10"/>
      <c r="B54" s="13"/>
      <c r="C54" s="13"/>
      <c r="D54" s="13"/>
      <c r="E54" s="34" t="s">
        <v>441</v>
      </c>
      <c r="F54" s="35"/>
      <c r="G54" s="55"/>
      <c r="H54" s="55"/>
    </row>
    <row r="55" spans="1:8" s="1" customFormat="1" ht="21.75" customHeight="1">
      <c r="A55" s="10"/>
      <c r="B55" s="13"/>
      <c r="C55" s="13" t="s">
        <v>445</v>
      </c>
      <c r="D55" s="13"/>
      <c r="E55" s="55"/>
      <c r="F55" s="55"/>
      <c r="G55" s="55"/>
      <c r="H55" s="55"/>
    </row>
    <row r="56" spans="1:8" s="46" customFormat="1" ht="30" customHeight="1">
      <c r="A56" s="43" t="s">
        <v>504</v>
      </c>
      <c r="B56" s="43"/>
      <c r="C56" s="43"/>
      <c r="D56" s="43"/>
      <c r="E56" s="43"/>
      <c r="F56" s="43"/>
      <c r="G56" s="43"/>
      <c r="H56" s="43"/>
    </row>
  </sheetData>
  <sheetProtection/>
  <mergeCells count="122">
    <mergeCell ref="A2:H2"/>
    <mergeCell ref="A3:H3"/>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C34:D34"/>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C51:D51"/>
    <mergeCell ref="E51:F51"/>
    <mergeCell ref="G51:H51"/>
    <mergeCell ref="E52:F52"/>
    <mergeCell ref="G52:H52"/>
    <mergeCell ref="E53:F53"/>
    <mergeCell ref="G53:H53"/>
    <mergeCell ref="E54:F54"/>
    <mergeCell ref="G54:H54"/>
    <mergeCell ref="C55:D55"/>
    <mergeCell ref="E55:F55"/>
    <mergeCell ref="G55:H55"/>
    <mergeCell ref="A56:H56"/>
    <mergeCell ref="A5:A13"/>
    <mergeCell ref="A15:A55"/>
    <mergeCell ref="B16:B34"/>
    <mergeCell ref="B35:B51"/>
    <mergeCell ref="B52:B55"/>
    <mergeCell ref="B5:C6"/>
    <mergeCell ref="D5:E6"/>
    <mergeCell ref="C16:D21"/>
    <mergeCell ref="C22:D27"/>
    <mergeCell ref="C28:D30"/>
    <mergeCell ref="C31:D33"/>
    <mergeCell ref="C35:D37"/>
    <mergeCell ref="C38:D44"/>
    <mergeCell ref="C45:D47"/>
    <mergeCell ref="C48:D50"/>
    <mergeCell ref="C52:D5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52"/>
  <sheetViews>
    <sheetView tabSelected="1" zoomScaleSheetLayoutView="100" workbookViewId="0" topLeftCell="A1">
      <selection activeCell="B10" sqref="B10:E10"/>
    </sheetView>
  </sheetViews>
  <sheetFormatPr defaultColWidth="13.16015625" defaultRowHeight="11.25"/>
  <cols>
    <col min="1" max="2" width="8.83203125" style="1" customWidth="1"/>
    <col min="3" max="3" width="12.83203125" style="1" customWidth="1"/>
    <col min="4" max="4" width="54.83203125" style="1" customWidth="1"/>
    <col min="5" max="5" width="15.66015625" style="1" customWidth="1"/>
    <col min="6" max="6" width="13.66015625" style="1" customWidth="1"/>
    <col min="7" max="7" width="18.33203125" style="1" customWidth="1"/>
    <col min="8" max="8" width="37.5" style="1" customWidth="1"/>
    <col min="9" max="9" width="15.83203125" style="1" customWidth="1"/>
    <col min="10" max="16384" width="13.16015625" style="1" customWidth="1"/>
  </cols>
  <sheetData>
    <row r="1" spans="1:4" s="1" customFormat="1" ht="16.5" customHeight="1">
      <c r="A1" s="2" t="s">
        <v>45</v>
      </c>
      <c r="B1" s="3"/>
      <c r="C1" s="3"/>
      <c r="D1" s="3"/>
    </row>
    <row r="2" spans="1:9" s="1" customFormat="1" ht="33.75" customHeight="1">
      <c r="A2" s="4" t="s">
        <v>46</v>
      </c>
      <c r="B2" s="4"/>
      <c r="C2" s="4"/>
      <c r="D2" s="4"/>
      <c r="E2" s="4"/>
      <c r="F2" s="4"/>
      <c r="G2" s="4"/>
      <c r="H2" s="4"/>
      <c r="I2" s="4"/>
    </row>
    <row r="3" spans="1:4" s="1" customFormat="1" ht="21.75" customHeight="1">
      <c r="A3" s="5"/>
      <c r="B3" s="6"/>
      <c r="C3" s="7"/>
      <c r="D3" s="7"/>
    </row>
    <row r="4" spans="1:9" s="1" customFormat="1" ht="21.75" customHeight="1">
      <c r="A4" s="8" t="s">
        <v>398</v>
      </c>
      <c r="B4" s="9"/>
      <c r="C4" s="9"/>
      <c r="D4" s="10" t="s">
        <v>399</v>
      </c>
      <c r="E4" s="10"/>
      <c r="F4" s="10"/>
      <c r="G4" s="10"/>
      <c r="H4" s="10"/>
      <c r="I4" s="10"/>
    </row>
    <row r="5" spans="1:9" s="1" customFormat="1" ht="21.75" customHeight="1">
      <c r="A5" s="11" t="s">
        <v>400</v>
      </c>
      <c r="B5" s="12"/>
      <c r="C5" s="12"/>
      <c r="D5" s="13" t="s">
        <v>505</v>
      </c>
      <c r="E5" s="13"/>
      <c r="F5" s="11" t="s">
        <v>402</v>
      </c>
      <c r="G5" s="14"/>
      <c r="H5" s="10" t="s">
        <v>379</v>
      </c>
      <c r="I5" s="10"/>
    </row>
    <row r="6" spans="1:9" s="1" customFormat="1" ht="21.75" customHeight="1">
      <c r="A6" s="15" t="s">
        <v>403</v>
      </c>
      <c r="B6" s="16"/>
      <c r="C6" s="17"/>
      <c r="D6" s="18" t="s">
        <v>404</v>
      </c>
      <c r="E6" s="18">
        <v>500</v>
      </c>
      <c r="F6" s="19" t="s">
        <v>405</v>
      </c>
      <c r="G6" s="20"/>
      <c r="H6" s="21">
        <v>500</v>
      </c>
      <c r="I6" s="44"/>
    </row>
    <row r="7" spans="1:9" s="1" customFormat="1" ht="21.75" customHeight="1">
      <c r="A7" s="22"/>
      <c r="B7" s="23"/>
      <c r="C7" s="24"/>
      <c r="D7" s="18" t="s">
        <v>406</v>
      </c>
      <c r="E7" s="18">
        <v>500</v>
      </c>
      <c r="F7" s="19" t="s">
        <v>406</v>
      </c>
      <c r="G7" s="20"/>
      <c r="H7" s="21">
        <v>500</v>
      </c>
      <c r="I7" s="44"/>
    </row>
    <row r="8" spans="1:9" s="1" customFormat="1" ht="21.75" customHeight="1">
      <c r="A8" s="25"/>
      <c r="B8" s="26"/>
      <c r="C8" s="27"/>
      <c r="D8" s="18" t="s">
        <v>407</v>
      </c>
      <c r="E8" s="18"/>
      <c r="F8" s="19" t="s">
        <v>408</v>
      </c>
      <c r="G8" s="20"/>
      <c r="H8" s="21"/>
      <c r="I8" s="44"/>
    </row>
    <row r="9" spans="1:9" s="1" customFormat="1" ht="21.75" customHeight="1">
      <c r="A9" s="10" t="s">
        <v>409</v>
      </c>
      <c r="B9" s="13" t="s">
        <v>410</v>
      </c>
      <c r="C9" s="13"/>
      <c r="D9" s="13"/>
      <c r="E9" s="13"/>
      <c r="F9" s="11" t="s">
        <v>411</v>
      </c>
      <c r="G9" s="12"/>
      <c r="H9" s="12"/>
      <c r="I9" s="14"/>
    </row>
    <row r="10" spans="1:9" s="1" customFormat="1" ht="103.5" customHeight="1">
      <c r="A10" s="28"/>
      <c r="B10" s="29" t="s">
        <v>412</v>
      </c>
      <c r="C10" s="29"/>
      <c r="D10" s="29"/>
      <c r="E10" s="29"/>
      <c r="F10" s="29" t="s">
        <v>412</v>
      </c>
      <c r="G10" s="29"/>
      <c r="H10" s="29"/>
      <c r="I10" s="29"/>
    </row>
    <row r="11" spans="1:9" s="1" customFormat="1" ht="24">
      <c r="A11" s="13" t="s">
        <v>413</v>
      </c>
      <c r="B11" s="30" t="s">
        <v>414</v>
      </c>
      <c r="C11" s="13" t="s">
        <v>415</v>
      </c>
      <c r="D11" s="13" t="s">
        <v>416</v>
      </c>
      <c r="E11" s="13" t="s">
        <v>417</v>
      </c>
      <c r="F11" s="13" t="s">
        <v>415</v>
      </c>
      <c r="G11" s="13" t="s">
        <v>416</v>
      </c>
      <c r="H11" s="13"/>
      <c r="I11" s="13" t="s">
        <v>417</v>
      </c>
    </row>
    <row r="12" spans="1:9" s="1" customFormat="1" ht="25.5" customHeight="1">
      <c r="A12" s="13"/>
      <c r="B12" s="13" t="s">
        <v>418</v>
      </c>
      <c r="C12" s="13" t="s">
        <v>419</v>
      </c>
      <c r="D12" s="31" t="s">
        <v>420</v>
      </c>
      <c r="E12" s="32">
        <v>1</v>
      </c>
      <c r="F12" s="33" t="s">
        <v>419</v>
      </c>
      <c r="G12" s="34" t="s">
        <v>420</v>
      </c>
      <c r="H12" s="35"/>
      <c r="I12" s="32">
        <v>1</v>
      </c>
    </row>
    <row r="13" spans="1:9" s="1" customFormat="1" ht="18" customHeight="1">
      <c r="A13" s="13"/>
      <c r="B13" s="10"/>
      <c r="C13" s="13"/>
      <c r="D13" s="31" t="s">
        <v>421</v>
      </c>
      <c r="E13" s="36" t="s">
        <v>422</v>
      </c>
      <c r="F13" s="37"/>
      <c r="G13" s="34" t="s">
        <v>421</v>
      </c>
      <c r="H13" s="35"/>
      <c r="I13" s="36" t="s">
        <v>422</v>
      </c>
    </row>
    <row r="14" spans="1:9" s="1" customFormat="1" ht="18" customHeight="1">
      <c r="A14" s="13"/>
      <c r="B14" s="10"/>
      <c r="C14" s="13"/>
      <c r="D14" s="31" t="s">
        <v>423</v>
      </c>
      <c r="E14" s="36" t="s">
        <v>424</v>
      </c>
      <c r="F14" s="37"/>
      <c r="G14" s="34" t="s">
        <v>423</v>
      </c>
      <c r="H14" s="35"/>
      <c r="I14" s="36" t="s">
        <v>424</v>
      </c>
    </row>
    <row r="15" spans="1:9" s="1" customFormat="1" ht="18" customHeight="1">
      <c r="A15" s="13"/>
      <c r="B15" s="10"/>
      <c r="C15" s="13"/>
      <c r="D15" s="36" t="s">
        <v>425</v>
      </c>
      <c r="E15" s="36" t="s">
        <v>426</v>
      </c>
      <c r="F15" s="37"/>
      <c r="G15" s="34" t="s">
        <v>425</v>
      </c>
      <c r="H15" s="35"/>
      <c r="I15" s="36" t="s">
        <v>426</v>
      </c>
    </row>
    <row r="16" spans="1:9" s="1" customFormat="1" ht="18" customHeight="1">
      <c r="A16" s="13"/>
      <c r="B16" s="10"/>
      <c r="C16" s="13"/>
      <c r="D16" s="36" t="s">
        <v>427</v>
      </c>
      <c r="E16" s="36" t="s">
        <v>428</v>
      </c>
      <c r="F16" s="37"/>
      <c r="G16" s="34" t="s">
        <v>427</v>
      </c>
      <c r="H16" s="35"/>
      <c r="I16" s="36" t="s">
        <v>428</v>
      </c>
    </row>
    <row r="17" spans="1:9" s="1" customFormat="1" ht="18" customHeight="1">
      <c r="A17" s="13"/>
      <c r="B17" s="10"/>
      <c r="C17" s="13"/>
      <c r="D17" s="36" t="s">
        <v>429</v>
      </c>
      <c r="E17" s="36" t="s">
        <v>430</v>
      </c>
      <c r="F17" s="38"/>
      <c r="G17" s="34" t="s">
        <v>429</v>
      </c>
      <c r="H17" s="35"/>
      <c r="I17" s="36" t="s">
        <v>430</v>
      </c>
    </row>
    <row r="18" spans="1:9" s="1" customFormat="1" ht="21.75" customHeight="1">
      <c r="A18" s="13"/>
      <c r="B18" s="10"/>
      <c r="C18" s="33" t="s">
        <v>431</v>
      </c>
      <c r="D18" s="31" t="s">
        <v>432</v>
      </c>
      <c r="E18" s="32">
        <v>0.95</v>
      </c>
      <c r="F18" s="33" t="s">
        <v>431</v>
      </c>
      <c r="G18" s="34" t="s">
        <v>432</v>
      </c>
      <c r="H18" s="35"/>
      <c r="I18" s="32">
        <v>0.95</v>
      </c>
    </row>
    <row r="19" spans="1:9" s="1" customFormat="1" ht="21.75" customHeight="1">
      <c r="A19" s="13"/>
      <c r="B19" s="10"/>
      <c r="C19" s="37"/>
      <c r="D19" s="31" t="s">
        <v>433</v>
      </c>
      <c r="E19" s="32">
        <v>0.95</v>
      </c>
      <c r="F19" s="37"/>
      <c r="G19" s="34" t="s">
        <v>433</v>
      </c>
      <c r="H19" s="35"/>
      <c r="I19" s="32">
        <v>0.95</v>
      </c>
    </row>
    <row r="20" spans="1:9" s="1" customFormat="1" ht="21.75" customHeight="1">
      <c r="A20" s="13"/>
      <c r="B20" s="10"/>
      <c r="C20" s="37"/>
      <c r="D20" s="31" t="s">
        <v>434</v>
      </c>
      <c r="E20" s="32">
        <v>1</v>
      </c>
      <c r="F20" s="37"/>
      <c r="G20" s="34" t="s">
        <v>434</v>
      </c>
      <c r="H20" s="35"/>
      <c r="I20" s="32">
        <v>1</v>
      </c>
    </row>
    <row r="21" spans="1:9" s="1" customFormat="1" ht="21.75" customHeight="1">
      <c r="A21" s="13"/>
      <c r="B21" s="10"/>
      <c r="C21" s="37"/>
      <c r="D21" s="31" t="s">
        <v>435</v>
      </c>
      <c r="E21" s="32">
        <v>0.95</v>
      </c>
      <c r="F21" s="37"/>
      <c r="G21" s="34" t="s">
        <v>435</v>
      </c>
      <c r="H21" s="35"/>
      <c r="I21" s="32">
        <v>0.95</v>
      </c>
    </row>
    <row r="22" spans="1:9" s="1" customFormat="1" ht="21.75" customHeight="1">
      <c r="A22" s="13"/>
      <c r="B22" s="10"/>
      <c r="C22" s="37"/>
      <c r="D22" s="31" t="s">
        <v>436</v>
      </c>
      <c r="E22" s="32">
        <v>1</v>
      </c>
      <c r="F22" s="37"/>
      <c r="G22" s="34" t="s">
        <v>436</v>
      </c>
      <c r="H22" s="35"/>
      <c r="I22" s="32">
        <v>1</v>
      </c>
    </row>
    <row r="23" spans="1:9" s="1" customFormat="1" ht="21.75" customHeight="1">
      <c r="A23" s="13"/>
      <c r="B23" s="10"/>
      <c r="C23" s="38"/>
      <c r="D23" s="31" t="s">
        <v>437</v>
      </c>
      <c r="E23" s="32">
        <v>0.95</v>
      </c>
      <c r="F23" s="38"/>
      <c r="G23" s="34" t="s">
        <v>437</v>
      </c>
      <c r="H23" s="35"/>
      <c r="I23" s="32">
        <v>0.95</v>
      </c>
    </row>
    <row r="24" spans="1:9" s="1" customFormat="1" ht="21.75" customHeight="1">
      <c r="A24" s="13"/>
      <c r="B24" s="10"/>
      <c r="C24" s="13" t="s">
        <v>438</v>
      </c>
      <c r="D24" s="31" t="s">
        <v>439</v>
      </c>
      <c r="E24" s="32">
        <v>0.95</v>
      </c>
      <c r="F24" s="13" t="s">
        <v>438</v>
      </c>
      <c r="G24" s="34" t="s">
        <v>439</v>
      </c>
      <c r="H24" s="35"/>
      <c r="I24" s="32">
        <v>0.95</v>
      </c>
    </row>
    <row r="25" spans="1:9" s="1" customFormat="1" ht="21.75" customHeight="1">
      <c r="A25" s="13"/>
      <c r="B25" s="10"/>
      <c r="C25" s="13"/>
      <c r="D25" s="31" t="s">
        <v>440</v>
      </c>
      <c r="E25" s="36"/>
      <c r="F25" s="13"/>
      <c r="G25" s="34" t="s">
        <v>440</v>
      </c>
      <c r="H25" s="35"/>
      <c r="I25" s="42"/>
    </row>
    <row r="26" spans="1:9" s="1" customFormat="1" ht="21.75" customHeight="1">
      <c r="A26" s="13"/>
      <c r="B26" s="10"/>
      <c r="C26" s="13"/>
      <c r="D26" s="31" t="s">
        <v>441</v>
      </c>
      <c r="E26" s="36"/>
      <c r="F26" s="13"/>
      <c r="G26" s="34" t="s">
        <v>441</v>
      </c>
      <c r="H26" s="35"/>
      <c r="I26" s="42"/>
    </row>
    <row r="27" spans="1:9" s="1" customFormat="1" ht="21.75" customHeight="1">
      <c r="A27" s="13"/>
      <c r="B27" s="10"/>
      <c r="C27" s="13" t="s">
        <v>442</v>
      </c>
      <c r="D27" s="31" t="s">
        <v>443</v>
      </c>
      <c r="E27" s="36" t="s">
        <v>498</v>
      </c>
      <c r="F27" s="13" t="s">
        <v>442</v>
      </c>
      <c r="G27" s="34" t="s">
        <v>443</v>
      </c>
      <c r="H27" s="35"/>
      <c r="I27" s="36" t="s">
        <v>498</v>
      </c>
    </row>
    <row r="28" spans="1:9" s="1" customFormat="1" ht="21.75" customHeight="1">
      <c r="A28" s="13"/>
      <c r="B28" s="10"/>
      <c r="C28" s="13"/>
      <c r="D28" s="31" t="s">
        <v>440</v>
      </c>
      <c r="E28" s="36"/>
      <c r="F28" s="13"/>
      <c r="G28" s="34" t="s">
        <v>440</v>
      </c>
      <c r="H28" s="35"/>
      <c r="I28" s="42"/>
    </row>
    <row r="29" spans="1:9" s="1" customFormat="1" ht="21.75" customHeight="1">
      <c r="A29" s="13"/>
      <c r="B29" s="10"/>
      <c r="C29" s="13"/>
      <c r="D29" s="31" t="s">
        <v>441</v>
      </c>
      <c r="E29" s="36"/>
      <c r="F29" s="13"/>
      <c r="G29" s="34" t="s">
        <v>441</v>
      </c>
      <c r="H29" s="35"/>
      <c r="I29" s="42"/>
    </row>
    <row r="30" spans="1:9" s="1" customFormat="1" ht="21.75" customHeight="1">
      <c r="A30" s="13"/>
      <c r="B30" s="10"/>
      <c r="C30" s="13" t="s">
        <v>445</v>
      </c>
      <c r="D30" s="36"/>
      <c r="E30" s="30"/>
      <c r="F30" s="13" t="s">
        <v>445</v>
      </c>
      <c r="G30" s="34"/>
      <c r="H30" s="35"/>
      <c r="I30" s="42"/>
    </row>
    <row r="31" spans="1:9" s="1" customFormat="1" ht="21.75" customHeight="1">
      <c r="A31" s="13"/>
      <c r="B31" s="13" t="s">
        <v>446</v>
      </c>
      <c r="C31" s="13" t="s">
        <v>447</v>
      </c>
      <c r="D31" s="31" t="s">
        <v>448</v>
      </c>
      <c r="E31" s="36" t="s">
        <v>449</v>
      </c>
      <c r="F31" s="13" t="s">
        <v>447</v>
      </c>
      <c r="G31" s="34" t="s">
        <v>448</v>
      </c>
      <c r="H31" s="35"/>
      <c r="I31" s="36" t="s">
        <v>449</v>
      </c>
    </row>
    <row r="32" spans="1:9" s="1" customFormat="1" ht="21.75" customHeight="1">
      <c r="A32" s="13"/>
      <c r="B32" s="10"/>
      <c r="C32" s="13"/>
      <c r="D32" s="31" t="s">
        <v>440</v>
      </c>
      <c r="E32" s="36"/>
      <c r="F32" s="13"/>
      <c r="G32" s="34" t="s">
        <v>440</v>
      </c>
      <c r="H32" s="35"/>
      <c r="I32" s="42"/>
    </row>
    <row r="33" spans="1:9" s="1" customFormat="1" ht="21.75" customHeight="1">
      <c r="A33" s="13"/>
      <c r="B33" s="10"/>
      <c r="C33" s="13"/>
      <c r="D33" s="31" t="s">
        <v>441</v>
      </c>
      <c r="E33" s="36"/>
      <c r="F33" s="13"/>
      <c r="G33" s="34" t="s">
        <v>441</v>
      </c>
      <c r="H33" s="35"/>
      <c r="I33" s="42"/>
    </row>
    <row r="34" spans="1:9" s="1" customFormat="1" ht="21.75" customHeight="1">
      <c r="A34" s="13"/>
      <c r="B34" s="10"/>
      <c r="C34" s="13" t="s">
        <v>450</v>
      </c>
      <c r="D34" s="31" t="s">
        <v>451</v>
      </c>
      <c r="E34" s="36" t="s">
        <v>452</v>
      </c>
      <c r="F34" s="13" t="s">
        <v>450</v>
      </c>
      <c r="G34" s="34" t="s">
        <v>451</v>
      </c>
      <c r="H34" s="35"/>
      <c r="I34" s="36" t="s">
        <v>452</v>
      </c>
    </row>
    <row r="35" spans="1:9" s="1" customFormat="1" ht="21.75" customHeight="1">
      <c r="A35" s="13"/>
      <c r="B35" s="10"/>
      <c r="C35" s="13"/>
      <c r="D35" s="31" t="s">
        <v>453</v>
      </c>
      <c r="E35" s="36" t="s">
        <v>454</v>
      </c>
      <c r="F35" s="13"/>
      <c r="G35" s="34" t="s">
        <v>453</v>
      </c>
      <c r="H35" s="35"/>
      <c r="I35" s="36" t="s">
        <v>454</v>
      </c>
    </row>
    <row r="36" spans="1:9" s="1" customFormat="1" ht="21.75" customHeight="1">
      <c r="A36" s="13"/>
      <c r="B36" s="10"/>
      <c r="C36" s="13"/>
      <c r="D36" s="31" t="s">
        <v>455</v>
      </c>
      <c r="E36" s="36" t="s">
        <v>456</v>
      </c>
      <c r="F36" s="13"/>
      <c r="G36" s="34" t="s">
        <v>455</v>
      </c>
      <c r="H36" s="35"/>
      <c r="I36" s="36" t="s">
        <v>456</v>
      </c>
    </row>
    <row r="37" spans="1:9" s="1" customFormat="1" ht="21.75" customHeight="1">
      <c r="A37" s="13"/>
      <c r="B37" s="10"/>
      <c r="C37" s="13"/>
      <c r="D37" s="31" t="s">
        <v>457</v>
      </c>
      <c r="E37" s="39">
        <v>0.2</v>
      </c>
      <c r="F37" s="13"/>
      <c r="G37" s="34" t="s">
        <v>457</v>
      </c>
      <c r="H37" s="35"/>
      <c r="I37" s="39">
        <v>0.2</v>
      </c>
    </row>
    <row r="38" spans="1:9" s="1" customFormat="1" ht="21.75" customHeight="1">
      <c r="A38" s="13"/>
      <c r="B38" s="10"/>
      <c r="C38" s="13"/>
      <c r="D38" s="31" t="s">
        <v>458</v>
      </c>
      <c r="E38" s="39">
        <v>0.05</v>
      </c>
      <c r="F38" s="13"/>
      <c r="G38" s="34" t="s">
        <v>458</v>
      </c>
      <c r="H38" s="35"/>
      <c r="I38" s="39">
        <v>0.05</v>
      </c>
    </row>
    <row r="39" spans="1:9" s="1" customFormat="1" ht="21.75" customHeight="1">
      <c r="A39" s="13"/>
      <c r="B39" s="10"/>
      <c r="C39" s="13"/>
      <c r="D39" s="31" t="s">
        <v>459</v>
      </c>
      <c r="E39" s="36" t="s">
        <v>460</v>
      </c>
      <c r="F39" s="13"/>
      <c r="G39" s="34" t="s">
        <v>459</v>
      </c>
      <c r="H39" s="35"/>
      <c r="I39" s="36" t="s">
        <v>460</v>
      </c>
    </row>
    <row r="40" spans="1:9" s="1" customFormat="1" ht="21.75" customHeight="1">
      <c r="A40" s="13"/>
      <c r="B40" s="10"/>
      <c r="C40" s="13"/>
      <c r="D40" s="31" t="s">
        <v>461</v>
      </c>
      <c r="E40" s="36" t="s">
        <v>462</v>
      </c>
      <c r="F40" s="13"/>
      <c r="G40" s="34" t="s">
        <v>461</v>
      </c>
      <c r="H40" s="35"/>
      <c r="I40" s="36" t="s">
        <v>462</v>
      </c>
    </row>
    <row r="41" spans="1:9" s="1" customFormat="1" ht="21.75" customHeight="1">
      <c r="A41" s="13"/>
      <c r="B41" s="10"/>
      <c r="C41" s="13" t="s">
        <v>463</v>
      </c>
      <c r="D41" s="31" t="s">
        <v>464</v>
      </c>
      <c r="E41" s="36" t="s">
        <v>449</v>
      </c>
      <c r="F41" s="13" t="s">
        <v>463</v>
      </c>
      <c r="G41" s="34" t="s">
        <v>464</v>
      </c>
      <c r="H41" s="35"/>
      <c r="I41" s="36" t="s">
        <v>449</v>
      </c>
    </row>
    <row r="42" spans="1:9" s="1" customFormat="1" ht="21.75" customHeight="1">
      <c r="A42" s="13"/>
      <c r="B42" s="10"/>
      <c r="C42" s="13"/>
      <c r="D42" s="31" t="s">
        <v>440</v>
      </c>
      <c r="E42" s="36"/>
      <c r="F42" s="13"/>
      <c r="G42" s="34" t="s">
        <v>440</v>
      </c>
      <c r="H42" s="35"/>
      <c r="I42" s="42"/>
    </row>
    <row r="43" spans="1:9" s="1" customFormat="1" ht="21.75" customHeight="1">
      <c r="A43" s="13"/>
      <c r="B43" s="10"/>
      <c r="C43" s="13"/>
      <c r="D43" s="31" t="s">
        <v>441</v>
      </c>
      <c r="E43" s="36"/>
      <c r="F43" s="13"/>
      <c r="G43" s="34" t="s">
        <v>441</v>
      </c>
      <c r="H43" s="35"/>
      <c r="I43" s="42"/>
    </row>
    <row r="44" spans="1:9" s="1" customFormat="1" ht="21.75" customHeight="1">
      <c r="A44" s="13"/>
      <c r="B44" s="10"/>
      <c r="C44" s="13" t="s">
        <v>465</v>
      </c>
      <c r="D44" s="31" t="s">
        <v>466</v>
      </c>
      <c r="E44" s="36" t="s">
        <v>467</v>
      </c>
      <c r="F44" s="13" t="s">
        <v>465</v>
      </c>
      <c r="G44" s="34" t="s">
        <v>466</v>
      </c>
      <c r="H44" s="35"/>
      <c r="I44" s="36" t="s">
        <v>467</v>
      </c>
    </row>
    <row r="45" spans="1:9" s="1" customFormat="1" ht="21.75" customHeight="1">
      <c r="A45" s="13"/>
      <c r="B45" s="10"/>
      <c r="C45" s="13"/>
      <c r="D45" s="31" t="s">
        <v>468</v>
      </c>
      <c r="E45" s="36" t="s">
        <v>467</v>
      </c>
      <c r="F45" s="13"/>
      <c r="G45" s="34" t="s">
        <v>468</v>
      </c>
      <c r="H45" s="35"/>
      <c r="I45" s="36" t="s">
        <v>467</v>
      </c>
    </row>
    <row r="46" spans="1:9" s="1" customFormat="1" ht="21.75" customHeight="1">
      <c r="A46" s="13"/>
      <c r="B46" s="10"/>
      <c r="C46" s="13"/>
      <c r="D46" s="31" t="s">
        <v>441</v>
      </c>
      <c r="E46" s="36"/>
      <c r="F46" s="13"/>
      <c r="G46" s="40" t="s">
        <v>441</v>
      </c>
      <c r="H46" s="40"/>
      <c r="I46" s="42"/>
    </row>
    <row r="47" spans="1:9" s="1" customFormat="1" ht="21.75" customHeight="1">
      <c r="A47" s="13"/>
      <c r="B47" s="10"/>
      <c r="C47" s="13" t="s">
        <v>445</v>
      </c>
      <c r="D47" s="36"/>
      <c r="E47" s="36"/>
      <c r="F47" s="13" t="s">
        <v>445</v>
      </c>
      <c r="G47" s="40"/>
      <c r="H47" s="40"/>
      <c r="I47" s="42"/>
    </row>
    <row r="48" spans="1:9" s="1" customFormat="1" ht="21.75" customHeight="1">
      <c r="A48" s="13"/>
      <c r="B48" s="13" t="s">
        <v>469</v>
      </c>
      <c r="C48" s="13" t="s">
        <v>470</v>
      </c>
      <c r="D48" s="31" t="s">
        <v>471</v>
      </c>
      <c r="E48" s="41">
        <v>0.95</v>
      </c>
      <c r="F48" s="13" t="s">
        <v>470</v>
      </c>
      <c r="G48" s="34" t="s">
        <v>471</v>
      </c>
      <c r="H48" s="35"/>
      <c r="I48" s="41">
        <v>0.95</v>
      </c>
    </row>
    <row r="49" spans="1:9" s="1" customFormat="1" ht="21.75" customHeight="1">
      <c r="A49" s="13"/>
      <c r="B49" s="13"/>
      <c r="C49" s="13"/>
      <c r="D49" s="31" t="s">
        <v>440</v>
      </c>
      <c r="E49" s="30"/>
      <c r="F49" s="13"/>
      <c r="G49" s="34" t="s">
        <v>440</v>
      </c>
      <c r="H49" s="35"/>
      <c r="I49" s="42"/>
    </row>
    <row r="50" spans="1:9" s="1" customFormat="1" ht="21.75" customHeight="1">
      <c r="A50" s="13"/>
      <c r="B50" s="13"/>
      <c r="C50" s="13"/>
      <c r="D50" s="31" t="s">
        <v>441</v>
      </c>
      <c r="E50" s="30"/>
      <c r="F50" s="13"/>
      <c r="G50" s="34" t="s">
        <v>441</v>
      </c>
      <c r="H50" s="35"/>
      <c r="I50" s="42"/>
    </row>
    <row r="51" spans="1:9" s="1" customFormat="1" ht="21.75" customHeight="1">
      <c r="A51" s="13"/>
      <c r="B51" s="13"/>
      <c r="C51" s="13" t="s">
        <v>445</v>
      </c>
      <c r="D51" s="42"/>
      <c r="E51" s="13"/>
      <c r="F51" s="13" t="s">
        <v>445</v>
      </c>
      <c r="G51" s="40"/>
      <c r="H51" s="40"/>
      <c r="I51" s="42"/>
    </row>
    <row r="52" spans="1:9" s="1" customFormat="1" ht="34.5" customHeight="1">
      <c r="A52" s="43" t="s">
        <v>506</v>
      </c>
      <c r="B52" s="43"/>
      <c r="C52" s="43"/>
      <c r="D52" s="43"/>
      <c r="E52" s="43"/>
      <c r="F52" s="43"/>
      <c r="G52" s="43"/>
      <c r="H52" s="43"/>
      <c r="I52" s="43"/>
    </row>
  </sheetData>
  <sheetProtection/>
  <mergeCells count="83">
    <mergeCell ref="A2:I2"/>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A52:I52"/>
    <mergeCell ref="A9:A10"/>
    <mergeCell ref="A11:A51"/>
    <mergeCell ref="B12:B30"/>
    <mergeCell ref="B31:B47"/>
    <mergeCell ref="B48:B51"/>
    <mergeCell ref="C12:C14"/>
    <mergeCell ref="C18:C23"/>
    <mergeCell ref="C24:C26"/>
    <mergeCell ref="C27:C29"/>
    <mergeCell ref="C31:C33"/>
    <mergeCell ref="C34:C40"/>
    <mergeCell ref="C41:C43"/>
    <mergeCell ref="C44:C46"/>
    <mergeCell ref="C48:C50"/>
    <mergeCell ref="F12:F17"/>
    <mergeCell ref="F18:F23"/>
    <mergeCell ref="F24:F26"/>
    <mergeCell ref="F27:F29"/>
    <mergeCell ref="F31:F33"/>
    <mergeCell ref="F34:F40"/>
    <mergeCell ref="F41:F43"/>
    <mergeCell ref="F44:F46"/>
    <mergeCell ref="F48:F50"/>
    <mergeCell ref="A6: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6" sqref="B6:J6"/>
    </sheetView>
  </sheetViews>
  <sheetFormatPr defaultColWidth="9.33203125" defaultRowHeight="11.25"/>
  <cols>
    <col min="1" max="1" width="19.33203125" style="187" customWidth="1"/>
    <col min="2" max="9" width="9.33203125" style="187" customWidth="1"/>
    <col min="10" max="10" width="31.33203125" style="187" customWidth="1"/>
    <col min="11" max="11" width="14.33203125" style="187" customWidth="1"/>
    <col min="12" max="12" width="49.33203125" style="187" customWidth="1"/>
    <col min="13" max="16384" width="9.33203125" style="187" customWidth="1"/>
  </cols>
  <sheetData>
    <row r="1" spans="1:12" ht="22.5">
      <c r="A1" s="215" t="s">
        <v>5</v>
      </c>
      <c r="B1" s="215"/>
      <c r="C1" s="215"/>
      <c r="D1" s="215"/>
      <c r="E1" s="215"/>
      <c r="F1" s="215"/>
      <c r="G1" s="215"/>
      <c r="H1" s="215"/>
      <c r="I1" s="215"/>
      <c r="J1" s="215"/>
      <c r="K1" s="215"/>
      <c r="L1" s="215"/>
    </row>
    <row r="2" spans="1:12" ht="24" customHeight="1">
      <c r="A2" s="216" t="s">
        <v>6</v>
      </c>
      <c r="B2" s="217" t="s">
        <v>7</v>
      </c>
      <c r="C2" s="218"/>
      <c r="D2" s="218"/>
      <c r="E2" s="218"/>
      <c r="F2" s="218"/>
      <c r="G2" s="218"/>
      <c r="H2" s="218"/>
      <c r="I2" s="218"/>
      <c r="J2" s="224"/>
      <c r="K2" s="216" t="s">
        <v>8</v>
      </c>
      <c r="L2" s="216" t="s">
        <v>9</v>
      </c>
    </row>
    <row r="3" spans="1:12" s="214" customFormat="1" ht="24.75" customHeight="1">
      <c r="A3" s="216" t="s">
        <v>10</v>
      </c>
      <c r="B3" s="219" t="s">
        <v>11</v>
      </c>
      <c r="C3" s="219"/>
      <c r="D3" s="219"/>
      <c r="E3" s="219"/>
      <c r="F3" s="219"/>
      <c r="G3" s="219"/>
      <c r="H3" s="219"/>
      <c r="I3" s="219"/>
      <c r="J3" s="219"/>
      <c r="K3" s="216" t="s">
        <v>12</v>
      </c>
      <c r="L3" s="216"/>
    </row>
    <row r="4" spans="1:12" s="214" customFormat="1" ht="24.75" customHeight="1">
      <c r="A4" s="216" t="s">
        <v>13</v>
      </c>
      <c r="B4" s="219" t="s">
        <v>14</v>
      </c>
      <c r="C4" s="219"/>
      <c r="D4" s="219"/>
      <c r="E4" s="219"/>
      <c r="F4" s="219"/>
      <c r="G4" s="219"/>
      <c r="H4" s="219"/>
      <c r="I4" s="219"/>
      <c r="J4" s="219"/>
      <c r="K4" s="216" t="s">
        <v>12</v>
      </c>
      <c r="L4" s="216"/>
    </row>
    <row r="5" spans="1:12" s="214" customFormat="1" ht="24.75" customHeight="1">
      <c r="A5" s="216" t="s">
        <v>15</v>
      </c>
      <c r="B5" s="219" t="s">
        <v>16</v>
      </c>
      <c r="C5" s="219"/>
      <c r="D5" s="219"/>
      <c r="E5" s="219"/>
      <c r="F5" s="219"/>
      <c r="G5" s="219"/>
      <c r="H5" s="219"/>
      <c r="I5" s="219"/>
      <c r="J5" s="219"/>
      <c r="K5" s="216" t="s">
        <v>12</v>
      </c>
      <c r="L5" s="216"/>
    </row>
    <row r="6" spans="1:12" s="214" customFormat="1" ht="24.75" customHeight="1">
      <c r="A6" s="216" t="s">
        <v>17</v>
      </c>
      <c r="B6" s="219" t="s">
        <v>18</v>
      </c>
      <c r="C6" s="219"/>
      <c r="D6" s="219"/>
      <c r="E6" s="219"/>
      <c r="F6" s="219"/>
      <c r="G6" s="219"/>
      <c r="H6" s="219"/>
      <c r="I6" s="219"/>
      <c r="J6" s="219"/>
      <c r="K6" s="216" t="s">
        <v>12</v>
      </c>
      <c r="L6" s="216"/>
    </row>
    <row r="7" spans="1:12" s="214" customFormat="1" ht="24.75" customHeight="1">
      <c r="A7" s="216" t="s">
        <v>19</v>
      </c>
      <c r="B7" s="219" t="s">
        <v>20</v>
      </c>
      <c r="C7" s="219"/>
      <c r="D7" s="219"/>
      <c r="E7" s="219"/>
      <c r="F7" s="219"/>
      <c r="G7" s="219"/>
      <c r="H7" s="219"/>
      <c r="I7" s="219"/>
      <c r="J7" s="219"/>
      <c r="K7" s="216" t="s">
        <v>12</v>
      </c>
      <c r="L7" s="216"/>
    </row>
    <row r="8" spans="1:12" s="214" customFormat="1" ht="24.75" customHeight="1">
      <c r="A8" s="216" t="s">
        <v>21</v>
      </c>
      <c r="B8" s="219" t="s">
        <v>22</v>
      </c>
      <c r="C8" s="219"/>
      <c r="D8" s="219"/>
      <c r="E8" s="219"/>
      <c r="F8" s="219"/>
      <c r="G8" s="219"/>
      <c r="H8" s="219"/>
      <c r="I8" s="219"/>
      <c r="J8" s="219"/>
      <c r="K8" s="216" t="s">
        <v>12</v>
      </c>
      <c r="L8" s="216"/>
    </row>
    <row r="9" spans="1:12" s="214" customFormat="1" ht="24.75" customHeight="1">
      <c r="A9" s="216" t="s">
        <v>23</v>
      </c>
      <c r="B9" s="219" t="s">
        <v>24</v>
      </c>
      <c r="C9" s="219"/>
      <c r="D9" s="219"/>
      <c r="E9" s="219"/>
      <c r="F9" s="219"/>
      <c r="G9" s="219"/>
      <c r="H9" s="219"/>
      <c r="I9" s="219"/>
      <c r="J9" s="219"/>
      <c r="K9" s="216" t="s">
        <v>12</v>
      </c>
      <c r="L9" s="216"/>
    </row>
    <row r="10" spans="1:12" s="214" customFormat="1" ht="24.75" customHeight="1">
      <c r="A10" s="216" t="s">
        <v>25</v>
      </c>
      <c r="B10" s="219" t="s">
        <v>26</v>
      </c>
      <c r="C10" s="219"/>
      <c r="D10" s="219"/>
      <c r="E10" s="219"/>
      <c r="F10" s="219"/>
      <c r="G10" s="219"/>
      <c r="H10" s="219"/>
      <c r="I10" s="219"/>
      <c r="J10" s="219"/>
      <c r="K10" s="216" t="s">
        <v>12</v>
      </c>
      <c r="L10" s="216"/>
    </row>
    <row r="11" spans="1:12" s="214" customFormat="1" ht="24.75" customHeight="1">
      <c r="A11" s="216" t="s">
        <v>27</v>
      </c>
      <c r="B11" s="219" t="s">
        <v>28</v>
      </c>
      <c r="C11" s="219"/>
      <c r="D11" s="219"/>
      <c r="E11" s="219"/>
      <c r="F11" s="219"/>
      <c r="G11" s="219"/>
      <c r="H11" s="219"/>
      <c r="I11" s="219"/>
      <c r="J11" s="219"/>
      <c r="K11" s="216" t="s">
        <v>29</v>
      </c>
      <c r="L11" s="216" t="s">
        <v>30</v>
      </c>
    </row>
    <row r="12" spans="1:12" s="214" customFormat="1" ht="24.75" customHeight="1">
      <c r="A12" s="216" t="s">
        <v>31</v>
      </c>
      <c r="B12" s="219" t="s">
        <v>32</v>
      </c>
      <c r="C12" s="219"/>
      <c r="D12" s="219"/>
      <c r="E12" s="219"/>
      <c r="F12" s="219"/>
      <c r="G12" s="219"/>
      <c r="H12" s="219"/>
      <c r="I12" s="219"/>
      <c r="J12" s="219"/>
      <c r="K12" s="216" t="s">
        <v>12</v>
      </c>
      <c r="L12" s="216"/>
    </row>
    <row r="13" spans="1:12" s="214" customFormat="1" ht="24.75" customHeight="1">
      <c r="A13" s="216" t="s">
        <v>33</v>
      </c>
      <c r="B13" s="220" t="s">
        <v>34</v>
      </c>
      <c r="C13" s="221"/>
      <c r="D13" s="221"/>
      <c r="E13" s="221"/>
      <c r="F13" s="221"/>
      <c r="G13" s="221"/>
      <c r="H13" s="221"/>
      <c r="I13" s="221"/>
      <c r="J13" s="225"/>
      <c r="K13" s="216" t="s">
        <v>29</v>
      </c>
      <c r="L13" s="216" t="s">
        <v>35</v>
      </c>
    </row>
    <row r="14" spans="1:12" s="214" customFormat="1" ht="24.75" customHeight="1">
      <c r="A14" s="216" t="s">
        <v>36</v>
      </c>
      <c r="B14" s="219" t="s">
        <v>37</v>
      </c>
      <c r="C14" s="219"/>
      <c r="D14" s="219"/>
      <c r="E14" s="219"/>
      <c r="F14" s="219"/>
      <c r="G14" s="219"/>
      <c r="H14" s="219"/>
      <c r="I14" s="219"/>
      <c r="J14" s="219"/>
      <c r="K14" s="216" t="s">
        <v>12</v>
      </c>
      <c r="L14" s="226"/>
    </row>
    <row r="15" spans="1:12" s="214" customFormat="1" ht="24.75" customHeight="1">
      <c r="A15" s="216" t="s">
        <v>38</v>
      </c>
      <c r="B15" s="222" t="s">
        <v>39</v>
      </c>
      <c r="C15" s="222"/>
      <c r="D15" s="222"/>
      <c r="E15" s="222"/>
      <c r="F15" s="222"/>
      <c r="G15" s="222"/>
      <c r="H15" s="222"/>
      <c r="I15" s="222"/>
      <c r="J15" s="222"/>
      <c r="K15" s="216" t="s">
        <v>29</v>
      </c>
      <c r="L15" s="227" t="s">
        <v>40</v>
      </c>
    </row>
    <row r="16" spans="1:12" ht="24.75" customHeight="1">
      <c r="A16" s="216" t="s">
        <v>41</v>
      </c>
      <c r="B16" s="219" t="s">
        <v>42</v>
      </c>
      <c r="C16" s="219"/>
      <c r="D16" s="219"/>
      <c r="E16" s="219"/>
      <c r="F16" s="219"/>
      <c r="G16" s="219"/>
      <c r="H16" s="219"/>
      <c r="I16" s="219"/>
      <c r="J16" s="219"/>
      <c r="K16" s="216" t="s">
        <v>12</v>
      </c>
      <c r="L16" s="228"/>
    </row>
    <row r="17" spans="1:12" ht="24.75" customHeight="1">
      <c r="A17" s="216" t="s">
        <v>43</v>
      </c>
      <c r="B17" s="219" t="s">
        <v>44</v>
      </c>
      <c r="C17" s="219"/>
      <c r="D17" s="219"/>
      <c r="E17" s="219"/>
      <c r="F17" s="219"/>
      <c r="G17" s="219"/>
      <c r="H17" s="219"/>
      <c r="I17" s="219"/>
      <c r="J17" s="219"/>
      <c r="K17" s="216" t="s">
        <v>12</v>
      </c>
      <c r="L17" s="228"/>
    </row>
    <row r="18" spans="1:12" ht="24.75" customHeight="1">
      <c r="A18" s="216" t="s">
        <v>45</v>
      </c>
      <c r="B18" s="219" t="s">
        <v>46</v>
      </c>
      <c r="C18" s="219"/>
      <c r="D18" s="219"/>
      <c r="E18" s="219"/>
      <c r="F18" s="219"/>
      <c r="G18" s="219"/>
      <c r="H18" s="219"/>
      <c r="I18" s="219"/>
      <c r="J18" s="219"/>
      <c r="K18" s="216" t="s">
        <v>12</v>
      </c>
      <c r="L18" s="228"/>
    </row>
    <row r="19" spans="1:12" ht="18" customHeight="1">
      <c r="A19" s="223" t="s">
        <v>47</v>
      </c>
      <c r="B19" s="223"/>
      <c r="C19" s="223"/>
      <c r="D19" s="223"/>
      <c r="E19" s="223"/>
      <c r="F19" s="223"/>
      <c r="G19" s="223"/>
      <c r="H19" s="223"/>
      <c r="I19" s="223"/>
      <c r="J19" s="223"/>
      <c r="K19" s="223"/>
      <c r="L19" s="223"/>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F14" sqref="B14:F14"/>
    </sheetView>
  </sheetViews>
  <sheetFormatPr defaultColWidth="9.16015625" defaultRowHeight="12.75" customHeight="1"/>
  <cols>
    <col min="1" max="1" width="40.5" style="187" customWidth="1"/>
    <col min="2" max="2" width="23.33203125" style="188" customWidth="1"/>
    <col min="3" max="3" width="41" style="187" customWidth="1"/>
    <col min="4" max="4" width="28.66015625" style="188" customWidth="1"/>
    <col min="5" max="5" width="43" style="187" customWidth="1"/>
    <col min="6" max="6" width="24.16015625" style="187" customWidth="1"/>
    <col min="7" max="7" width="44.33203125" style="187" customWidth="1"/>
    <col min="8" max="8" width="19.66015625" style="187" customWidth="1"/>
    <col min="9" max="253" width="9.16015625" style="187" customWidth="1"/>
    <col min="254" max="16384" width="9.16015625" style="187" customWidth="1"/>
  </cols>
  <sheetData>
    <row r="1" spans="1:6" ht="15" customHeight="1">
      <c r="A1" s="189" t="s">
        <v>10</v>
      </c>
      <c r="B1" s="190"/>
      <c r="C1" s="190"/>
      <c r="D1" s="190"/>
      <c r="E1" s="190"/>
      <c r="F1" s="191"/>
    </row>
    <row r="2" spans="1:6" ht="28.5" customHeight="1">
      <c r="A2" s="192" t="s">
        <v>11</v>
      </c>
      <c r="B2" s="192"/>
      <c r="C2" s="192"/>
      <c r="D2" s="192"/>
      <c r="E2" s="192"/>
      <c r="F2" s="192"/>
    </row>
    <row r="3" spans="1:6" s="186" customFormat="1" ht="15" customHeight="1">
      <c r="A3" s="193"/>
      <c r="B3" s="193"/>
      <c r="C3" s="194"/>
      <c r="D3" s="194"/>
      <c r="E3" s="195"/>
      <c r="F3" s="196" t="s">
        <v>48</v>
      </c>
    </row>
    <row r="4" spans="1:8" s="186" customFormat="1" ht="22.5" customHeight="1">
      <c r="A4" s="197" t="s">
        <v>49</v>
      </c>
      <c r="B4" s="197"/>
      <c r="C4" s="198" t="s">
        <v>50</v>
      </c>
      <c r="D4" s="199"/>
      <c r="E4" s="199"/>
      <c r="F4" s="199"/>
      <c r="G4" s="199"/>
      <c r="H4" s="200"/>
    </row>
    <row r="5" spans="1:8" s="186" customFormat="1" ht="22.5" customHeight="1">
      <c r="A5" s="197" t="s">
        <v>51</v>
      </c>
      <c r="B5" s="197" t="s">
        <v>52</v>
      </c>
      <c r="C5" s="197" t="s">
        <v>53</v>
      </c>
      <c r="D5" s="153" t="s">
        <v>52</v>
      </c>
      <c r="E5" s="197" t="s">
        <v>54</v>
      </c>
      <c r="F5" s="197" t="s">
        <v>52</v>
      </c>
      <c r="G5" s="137" t="s">
        <v>55</v>
      </c>
      <c r="H5" s="137" t="s">
        <v>52</v>
      </c>
    </row>
    <row r="6" spans="1:8" s="186" customFormat="1" ht="22.5" customHeight="1">
      <c r="A6" s="201" t="s">
        <v>56</v>
      </c>
      <c r="B6" s="178">
        <f>B7</f>
        <v>38198</v>
      </c>
      <c r="C6" s="201" t="s">
        <v>56</v>
      </c>
      <c r="D6" s="178">
        <f>SUM(D7:D34)</f>
        <v>38198</v>
      </c>
      <c r="E6" s="170" t="s">
        <v>56</v>
      </c>
      <c r="F6" s="178">
        <f>F7+F12</f>
        <v>38198</v>
      </c>
      <c r="G6" s="143" t="s">
        <v>56</v>
      </c>
      <c r="H6" s="143">
        <f>SUM(H7:H21)</f>
        <v>38198</v>
      </c>
    </row>
    <row r="7" spans="1:8" s="186" customFormat="1" ht="22.5" customHeight="1">
      <c r="A7" s="202" t="s">
        <v>57</v>
      </c>
      <c r="B7" s="178">
        <f>B8</f>
        <v>38198</v>
      </c>
      <c r="C7" s="170" t="s">
        <v>58</v>
      </c>
      <c r="D7" s="178"/>
      <c r="E7" s="170" t="s">
        <v>59</v>
      </c>
      <c r="F7" s="178">
        <f>F8+F9+F10+F11</f>
        <v>37698</v>
      </c>
      <c r="G7" s="143" t="s">
        <v>60</v>
      </c>
      <c r="H7" s="143">
        <f>F8</f>
        <v>31798</v>
      </c>
    </row>
    <row r="8" spans="1:8" s="186" customFormat="1" ht="22.5" customHeight="1">
      <c r="A8" s="202" t="s">
        <v>61</v>
      </c>
      <c r="B8" s="178">
        <v>38198</v>
      </c>
      <c r="C8" s="170" t="s">
        <v>62</v>
      </c>
      <c r="D8" s="178"/>
      <c r="E8" s="170" t="s">
        <v>63</v>
      </c>
      <c r="F8" s="178">
        <v>31798</v>
      </c>
      <c r="G8" s="143" t="s">
        <v>64</v>
      </c>
      <c r="H8" s="143">
        <f>F9+F12</f>
        <v>2300</v>
      </c>
    </row>
    <row r="9" spans="1:8" s="186" customFormat="1" ht="22.5" customHeight="1">
      <c r="A9" s="203" t="s">
        <v>65</v>
      </c>
      <c r="B9" s="178"/>
      <c r="C9" s="170" t="s">
        <v>66</v>
      </c>
      <c r="D9" s="178"/>
      <c r="E9" s="170" t="s">
        <v>67</v>
      </c>
      <c r="F9" s="178">
        <v>1800</v>
      </c>
      <c r="G9" s="143" t="s">
        <v>68</v>
      </c>
      <c r="H9" s="143"/>
    </row>
    <row r="10" spans="1:8" s="186" customFormat="1" ht="22.5" customHeight="1">
      <c r="A10" s="202" t="s">
        <v>69</v>
      </c>
      <c r="B10" s="178"/>
      <c r="C10" s="170" t="s">
        <v>70</v>
      </c>
      <c r="D10" s="178"/>
      <c r="E10" s="170" t="s">
        <v>71</v>
      </c>
      <c r="F10" s="178">
        <v>4100</v>
      </c>
      <c r="G10" s="143" t="s">
        <v>72</v>
      </c>
      <c r="H10" s="143"/>
    </row>
    <row r="11" spans="1:8" s="186" customFormat="1" ht="22.5" customHeight="1">
      <c r="A11" s="202" t="s">
        <v>73</v>
      </c>
      <c r="B11" s="178"/>
      <c r="C11" s="170" t="s">
        <v>74</v>
      </c>
      <c r="D11" s="178"/>
      <c r="E11" s="170" t="s">
        <v>75</v>
      </c>
      <c r="F11" s="178"/>
      <c r="G11" s="143" t="s">
        <v>76</v>
      </c>
      <c r="H11" s="143"/>
    </row>
    <row r="12" spans="1:8" s="186" customFormat="1" ht="22.5" customHeight="1">
      <c r="A12" s="202" t="s">
        <v>77</v>
      </c>
      <c r="B12" s="178"/>
      <c r="C12" s="170" t="s">
        <v>78</v>
      </c>
      <c r="D12" s="178"/>
      <c r="E12" s="170" t="s">
        <v>79</v>
      </c>
      <c r="F12" s="178">
        <v>500</v>
      </c>
      <c r="G12" s="143" t="s">
        <v>80</v>
      </c>
      <c r="H12" s="143"/>
    </row>
    <row r="13" spans="1:8" s="186" customFormat="1" ht="22.5" customHeight="1">
      <c r="A13" s="202" t="s">
        <v>81</v>
      </c>
      <c r="B13" s="178"/>
      <c r="C13" s="170" t="s">
        <v>82</v>
      </c>
      <c r="D13" s="178"/>
      <c r="E13" s="170" t="s">
        <v>63</v>
      </c>
      <c r="F13" s="178"/>
      <c r="G13" s="143" t="s">
        <v>83</v>
      </c>
      <c r="H13" s="143"/>
    </row>
    <row r="14" spans="1:8" s="186" customFormat="1" ht="22.5" customHeight="1">
      <c r="A14" s="202" t="s">
        <v>84</v>
      </c>
      <c r="B14" s="178"/>
      <c r="C14" s="170" t="s">
        <v>85</v>
      </c>
      <c r="D14" s="178"/>
      <c r="E14" s="170" t="s">
        <v>67</v>
      </c>
      <c r="F14" s="178"/>
      <c r="G14" s="143" t="s">
        <v>86</v>
      </c>
      <c r="H14" s="143"/>
    </row>
    <row r="15" spans="1:8" s="186" customFormat="1" ht="22.5" customHeight="1">
      <c r="A15" s="202" t="s">
        <v>87</v>
      </c>
      <c r="B15" s="178"/>
      <c r="C15" s="170" t="s">
        <v>88</v>
      </c>
      <c r="D15" s="178"/>
      <c r="E15" s="170" t="s">
        <v>89</v>
      </c>
      <c r="F15" s="178"/>
      <c r="G15" s="143" t="s">
        <v>90</v>
      </c>
      <c r="H15" s="143">
        <f>F10</f>
        <v>4100</v>
      </c>
    </row>
    <row r="16" spans="1:8" s="186" customFormat="1" ht="22.5" customHeight="1">
      <c r="A16" s="173" t="s">
        <v>91</v>
      </c>
      <c r="B16" s="178"/>
      <c r="C16" s="170" t="s">
        <v>92</v>
      </c>
      <c r="D16" s="178">
        <v>38198</v>
      </c>
      <c r="E16" s="170" t="s">
        <v>93</v>
      </c>
      <c r="F16" s="178"/>
      <c r="G16" s="143" t="s">
        <v>94</v>
      </c>
      <c r="H16" s="143"/>
    </row>
    <row r="17" spans="1:8" s="186" customFormat="1" ht="22.5" customHeight="1">
      <c r="A17" s="173" t="s">
        <v>95</v>
      </c>
      <c r="B17" s="178"/>
      <c r="C17" s="170" t="s">
        <v>96</v>
      </c>
      <c r="D17" s="178"/>
      <c r="E17" s="170" t="s">
        <v>97</v>
      </c>
      <c r="F17" s="178"/>
      <c r="G17" s="143" t="s">
        <v>98</v>
      </c>
      <c r="H17" s="143"/>
    </row>
    <row r="18" spans="1:8" s="186" customFormat="1" ht="22.5" customHeight="1">
      <c r="A18" s="173"/>
      <c r="B18" s="204"/>
      <c r="C18" s="170" t="s">
        <v>99</v>
      </c>
      <c r="D18" s="178"/>
      <c r="E18" s="170" t="s">
        <v>100</v>
      </c>
      <c r="F18" s="178"/>
      <c r="G18" s="143" t="s">
        <v>101</v>
      </c>
      <c r="H18" s="143"/>
    </row>
    <row r="19" spans="1:8" s="186" customFormat="1" ht="22.5" customHeight="1">
      <c r="A19" s="173"/>
      <c r="B19" s="205"/>
      <c r="C19" s="170" t="s">
        <v>102</v>
      </c>
      <c r="D19" s="178"/>
      <c r="E19" s="170" t="s">
        <v>103</v>
      </c>
      <c r="F19" s="178"/>
      <c r="G19" s="143" t="s">
        <v>104</v>
      </c>
      <c r="H19" s="143"/>
    </row>
    <row r="20" spans="1:8" s="186" customFormat="1" ht="22.5" customHeight="1">
      <c r="A20" s="173"/>
      <c r="B20" s="204"/>
      <c r="C20" s="170" t="s">
        <v>105</v>
      </c>
      <c r="D20" s="178"/>
      <c r="E20" s="170" t="s">
        <v>106</v>
      </c>
      <c r="F20" s="178"/>
      <c r="G20" s="143" t="s">
        <v>107</v>
      </c>
      <c r="H20" s="143"/>
    </row>
    <row r="21" spans="1:8" s="186" customFormat="1" ht="22.5" customHeight="1">
      <c r="A21" s="206"/>
      <c r="B21" s="204"/>
      <c r="C21" s="170" t="s">
        <v>108</v>
      </c>
      <c r="D21" s="178"/>
      <c r="E21" s="170" t="s">
        <v>109</v>
      </c>
      <c r="F21" s="178"/>
      <c r="G21" s="143" t="s">
        <v>110</v>
      </c>
      <c r="H21" s="143"/>
    </row>
    <row r="22" spans="1:8" s="186" customFormat="1" ht="22.5" customHeight="1">
      <c r="A22" s="143"/>
      <c r="B22" s="204"/>
      <c r="C22" s="170" t="s">
        <v>111</v>
      </c>
      <c r="D22" s="178"/>
      <c r="E22" s="170" t="s">
        <v>112</v>
      </c>
      <c r="F22" s="178"/>
      <c r="G22" s="143"/>
      <c r="H22" s="143"/>
    </row>
    <row r="23" spans="1:8" s="186" customFormat="1" ht="22.5" customHeight="1">
      <c r="A23" s="206"/>
      <c r="B23" s="204"/>
      <c r="C23" s="170" t="s">
        <v>113</v>
      </c>
      <c r="D23" s="178"/>
      <c r="E23" s="207" t="s">
        <v>114</v>
      </c>
      <c r="F23" s="178"/>
      <c r="G23" s="143"/>
      <c r="H23" s="143"/>
    </row>
    <row r="24" spans="1:8" s="186" customFormat="1" ht="22.5" customHeight="1">
      <c r="A24" s="206"/>
      <c r="B24" s="204"/>
      <c r="C24" s="170" t="s">
        <v>115</v>
      </c>
      <c r="D24" s="178"/>
      <c r="E24" s="207" t="s">
        <v>116</v>
      </c>
      <c r="F24" s="178"/>
      <c r="G24" s="143"/>
      <c r="H24" s="143"/>
    </row>
    <row r="25" spans="1:8" s="186" customFormat="1" ht="22.5" customHeight="1">
      <c r="A25" s="206"/>
      <c r="B25" s="204"/>
      <c r="C25" s="170" t="s">
        <v>117</v>
      </c>
      <c r="D25" s="178"/>
      <c r="E25" s="207" t="s">
        <v>118</v>
      </c>
      <c r="F25" s="178"/>
      <c r="G25" s="143"/>
      <c r="H25" s="143"/>
    </row>
    <row r="26" spans="1:8" s="186" customFormat="1" ht="22.5" customHeight="1">
      <c r="A26" s="206"/>
      <c r="B26" s="204"/>
      <c r="C26" s="170" t="s">
        <v>119</v>
      </c>
      <c r="D26" s="178"/>
      <c r="E26" s="207"/>
      <c r="F26" s="178"/>
      <c r="G26" s="143"/>
      <c r="H26" s="143"/>
    </row>
    <row r="27" spans="1:8" s="186" customFormat="1" ht="22.5" customHeight="1">
      <c r="A27" s="143"/>
      <c r="B27" s="205"/>
      <c r="C27" s="170" t="s">
        <v>120</v>
      </c>
      <c r="D27" s="178"/>
      <c r="E27" s="170"/>
      <c r="F27" s="178"/>
      <c r="G27" s="143"/>
      <c r="H27" s="143"/>
    </row>
    <row r="28" spans="1:8" s="186" customFormat="1" ht="22.5" customHeight="1">
      <c r="A28" s="206"/>
      <c r="B28" s="204"/>
      <c r="C28" s="170" t="s">
        <v>121</v>
      </c>
      <c r="D28" s="178"/>
      <c r="E28" s="170"/>
      <c r="F28" s="178"/>
      <c r="G28" s="143"/>
      <c r="H28" s="143"/>
    </row>
    <row r="29" spans="1:8" s="186" customFormat="1" ht="22.5" customHeight="1">
      <c r="A29" s="143"/>
      <c r="B29" s="205"/>
      <c r="C29" s="170" t="s">
        <v>122</v>
      </c>
      <c r="D29" s="178"/>
      <c r="E29" s="170"/>
      <c r="F29" s="178"/>
      <c r="G29" s="143"/>
      <c r="H29" s="143"/>
    </row>
    <row r="30" spans="1:8" s="186" customFormat="1" ht="22.5" customHeight="1">
      <c r="A30" s="143"/>
      <c r="B30" s="204"/>
      <c r="C30" s="170" t="s">
        <v>123</v>
      </c>
      <c r="D30" s="178"/>
      <c r="E30" s="170"/>
      <c r="F30" s="178"/>
      <c r="G30" s="143"/>
      <c r="H30" s="143"/>
    </row>
    <row r="31" spans="1:8" s="186" customFormat="1" ht="22.5" customHeight="1">
      <c r="A31" s="143"/>
      <c r="B31" s="204"/>
      <c r="C31" s="170" t="s">
        <v>124</v>
      </c>
      <c r="D31" s="178"/>
      <c r="E31" s="170"/>
      <c r="F31" s="178"/>
      <c r="G31" s="143"/>
      <c r="H31" s="143"/>
    </row>
    <row r="32" spans="1:8" s="186" customFormat="1" ht="22.5" customHeight="1">
      <c r="A32" s="143"/>
      <c r="B32" s="204"/>
      <c r="C32" s="170" t="s">
        <v>125</v>
      </c>
      <c r="D32" s="178"/>
      <c r="E32" s="170"/>
      <c r="F32" s="178"/>
      <c r="G32" s="143"/>
      <c r="H32" s="143"/>
    </row>
    <row r="33" spans="1:8" s="186" customFormat="1" ht="22.5" customHeight="1">
      <c r="A33" s="143"/>
      <c r="B33" s="204"/>
      <c r="C33" s="170" t="s">
        <v>126</v>
      </c>
      <c r="D33" s="178"/>
      <c r="E33" s="170"/>
      <c r="F33" s="178"/>
      <c r="G33" s="143"/>
      <c r="H33" s="143"/>
    </row>
    <row r="34" spans="1:8" s="186" customFormat="1" ht="22.5" customHeight="1">
      <c r="A34" s="206"/>
      <c r="B34" s="204"/>
      <c r="C34" s="170" t="s">
        <v>127</v>
      </c>
      <c r="D34" s="178"/>
      <c r="E34" s="170"/>
      <c r="F34" s="178"/>
      <c r="G34" s="143"/>
      <c r="H34" s="143"/>
    </row>
    <row r="35" spans="1:8" s="186" customFormat="1" ht="22.5" customHeight="1">
      <c r="A35" s="143"/>
      <c r="B35" s="204"/>
      <c r="C35" s="201"/>
      <c r="D35" s="178"/>
      <c r="E35" s="170"/>
      <c r="F35" s="178"/>
      <c r="G35" s="143"/>
      <c r="H35" s="143"/>
    </row>
    <row r="36" spans="1:8" s="186" customFormat="1" ht="22.5" customHeight="1">
      <c r="A36" s="143"/>
      <c r="B36" s="204"/>
      <c r="C36" s="170"/>
      <c r="D36" s="208"/>
      <c r="E36" s="170"/>
      <c r="F36" s="178"/>
      <c r="G36" s="143"/>
      <c r="H36" s="143"/>
    </row>
    <row r="37" spans="1:8" s="186" customFormat="1" ht="26.25" customHeight="1">
      <c r="A37" s="143"/>
      <c r="B37" s="204"/>
      <c r="C37" s="170"/>
      <c r="D37" s="208"/>
      <c r="E37" s="170"/>
      <c r="F37" s="208"/>
      <c r="G37" s="143"/>
      <c r="H37" s="143"/>
    </row>
    <row r="38" spans="1:8" s="186" customFormat="1" ht="22.5" customHeight="1">
      <c r="A38" s="153" t="s">
        <v>128</v>
      </c>
      <c r="B38" s="205">
        <f>SUM(B6,B18)</f>
        <v>38198</v>
      </c>
      <c r="C38" s="153" t="s">
        <v>129</v>
      </c>
      <c r="D38" s="209">
        <f>SUM(D6,D35)</f>
        <v>38198</v>
      </c>
      <c r="E38" s="153" t="s">
        <v>129</v>
      </c>
      <c r="F38" s="208">
        <f>SUM(F6,F26)</f>
        <v>38198</v>
      </c>
      <c r="G38" s="153" t="s">
        <v>129</v>
      </c>
      <c r="H38" s="208">
        <f>SUM(H6,H26)</f>
        <v>38198</v>
      </c>
    </row>
    <row r="39" spans="1:8" s="186" customFormat="1" ht="22.5" customHeight="1">
      <c r="A39" s="203" t="s">
        <v>130</v>
      </c>
      <c r="B39" s="204"/>
      <c r="C39" s="173" t="s">
        <v>131</v>
      </c>
      <c r="D39" s="208">
        <f>SUM(B45)-SUM(D38)-SUM(D40)</f>
        <v>0</v>
      </c>
      <c r="E39" s="173" t="s">
        <v>131</v>
      </c>
      <c r="F39" s="208">
        <f>D39</f>
        <v>0</v>
      </c>
      <c r="G39" s="173" t="s">
        <v>131</v>
      </c>
      <c r="H39" s="208">
        <f>F39</f>
        <v>0</v>
      </c>
    </row>
    <row r="40" spans="1:8" s="186" customFormat="1" ht="22.5" customHeight="1">
      <c r="A40" s="203" t="s">
        <v>132</v>
      </c>
      <c r="B40" s="204"/>
      <c r="C40" s="201" t="s">
        <v>133</v>
      </c>
      <c r="D40" s="178"/>
      <c r="E40" s="201" t="s">
        <v>133</v>
      </c>
      <c r="F40" s="178"/>
      <c r="G40" s="201" t="s">
        <v>133</v>
      </c>
      <c r="H40" s="178"/>
    </row>
    <row r="41" spans="1:8" s="186" customFormat="1" ht="22.5" customHeight="1">
      <c r="A41" s="203" t="s">
        <v>134</v>
      </c>
      <c r="B41" s="210"/>
      <c r="C41" s="211"/>
      <c r="D41" s="208"/>
      <c r="E41" s="143"/>
      <c r="F41" s="208"/>
      <c r="G41" s="143"/>
      <c r="H41" s="208"/>
    </row>
    <row r="42" spans="1:8" s="186" customFormat="1" ht="22.5" customHeight="1">
      <c r="A42" s="203" t="s">
        <v>135</v>
      </c>
      <c r="B42" s="204"/>
      <c r="C42" s="211"/>
      <c r="D42" s="208"/>
      <c r="E42" s="206"/>
      <c r="F42" s="208"/>
      <c r="G42" s="206"/>
      <c r="H42" s="208"/>
    </row>
    <row r="43" spans="1:8" s="186" customFormat="1" ht="22.5" customHeight="1">
      <c r="A43" s="203" t="s">
        <v>136</v>
      </c>
      <c r="B43" s="204"/>
      <c r="C43" s="211"/>
      <c r="D43" s="212"/>
      <c r="E43" s="143"/>
      <c r="F43" s="208"/>
      <c r="G43" s="143"/>
      <c r="H43" s="208"/>
    </row>
    <row r="44" spans="1:8" s="186" customFormat="1" ht="21" customHeight="1">
      <c r="A44" s="143"/>
      <c r="B44" s="204"/>
      <c r="C44" s="206"/>
      <c r="D44" s="212"/>
      <c r="E44" s="206"/>
      <c r="F44" s="212"/>
      <c r="G44" s="206"/>
      <c r="H44" s="212"/>
    </row>
    <row r="45" spans="1:8" s="186" customFormat="1" ht="22.5" customHeight="1">
      <c r="A45" s="197" t="s">
        <v>137</v>
      </c>
      <c r="B45" s="205">
        <f>SUM(B38,B39,B40)</f>
        <v>38198</v>
      </c>
      <c r="C45" s="213" t="s">
        <v>138</v>
      </c>
      <c r="D45" s="212">
        <f>SUM(D38,D39,D40)</f>
        <v>38198</v>
      </c>
      <c r="E45" s="197" t="s">
        <v>138</v>
      </c>
      <c r="F45" s="178">
        <f>SUM(F38,F39,F40)</f>
        <v>38198</v>
      </c>
      <c r="G45" s="197" t="s">
        <v>138</v>
      </c>
      <c r="H45" s="178">
        <f>SUM(H38,H39,H40)</f>
        <v>38198</v>
      </c>
    </row>
  </sheetData>
  <sheetProtection/>
  <mergeCells count="4">
    <mergeCell ref="A2:F2"/>
    <mergeCell ref="A3:B3"/>
    <mergeCell ref="A4:B4"/>
    <mergeCell ref="C4:H4"/>
  </mergeCells>
  <printOptions horizontalCentered="1"/>
  <pageMargins left="0.75" right="0.75"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4">
      <selection activeCell="E9" sqref="E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 min="17" max="17" width="9.16015625" style="0" customWidth="1"/>
  </cols>
  <sheetData>
    <row r="1" spans="1:3" ht="29.25" customHeight="1">
      <c r="A1" s="62" t="s">
        <v>13</v>
      </c>
      <c r="B1" s="83"/>
      <c r="C1" s="83"/>
    </row>
    <row r="2" spans="1:16" ht="35.25" customHeight="1">
      <c r="A2" s="184" t="s">
        <v>14</v>
      </c>
      <c r="B2" s="184"/>
      <c r="C2" s="184"/>
      <c r="D2" s="184"/>
      <c r="E2" s="184"/>
      <c r="F2" s="184"/>
      <c r="G2" s="184"/>
      <c r="H2" s="184"/>
      <c r="I2" s="184"/>
      <c r="J2" s="184"/>
      <c r="K2" s="184"/>
      <c r="L2" s="184"/>
      <c r="M2" s="184"/>
      <c r="N2" s="184"/>
      <c r="O2" s="184"/>
      <c r="P2" s="185"/>
    </row>
    <row r="3" ht="21.75" customHeight="1">
      <c r="O3" s="89" t="s">
        <v>48</v>
      </c>
    </row>
    <row r="4" spans="1:15" ht="18" customHeight="1">
      <c r="A4" s="66" t="s">
        <v>139</v>
      </c>
      <c r="B4" s="66" t="s">
        <v>140</v>
      </c>
      <c r="C4" s="66" t="s">
        <v>141</v>
      </c>
      <c r="D4" s="66" t="s">
        <v>142</v>
      </c>
      <c r="E4" s="66"/>
      <c r="F4" s="66"/>
      <c r="G4" s="66"/>
      <c r="H4" s="66"/>
      <c r="I4" s="66"/>
      <c r="J4" s="66"/>
      <c r="K4" s="66"/>
      <c r="L4" s="66"/>
      <c r="M4" s="66"/>
      <c r="N4" s="66"/>
      <c r="O4" s="139"/>
    </row>
    <row r="5" spans="1:15" ht="22.5" customHeight="1">
      <c r="A5" s="66"/>
      <c r="B5" s="66"/>
      <c r="C5" s="66"/>
      <c r="D5" s="67" t="s">
        <v>143</v>
      </c>
      <c r="E5" s="67" t="s">
        <v>144</v>
      </c>
      <c r="F5" s="67"/>
      <c r="G5" s="67" t="s">
        <v>145</v>
      </c>
      <c r="H5" s="67" t="s">
        <v>146</v>
      </c>
      <c r="I5" s="67" t="s">
        <v>147</v>
      </c>
      <c r="J5" s="67" t="s">
        <v>148</v>
      </c>
      <c r="K5" s="67" t="s">
        <v>149</v>
      </c>
      <c r="L5" s="67" t="s">
        <v>130</v>
      </c>
      <c r="M5" s="67" t="s">
        <v>134</v>
      </c>
      <c r="N5" s="67" t="s">
        <v>150</v>
      </c>
      <c r="O5" s="67" t="s">
        <v>151</v>
      </c>
    </row>
    <row r="6" spans="1:15" ht="54" customHeight="1">
      <c r="A6" s="66"/>
      <c r="B6" s="66"/>
      <c r="C6" s="66"/>
      <c r="D6" s="67"/>
      <c r="E6" s="67" t="s">
        <v>152</v>
      </c>
      <c r="F6" s="67" t="s">
        <v>153</v>
      </c>
      <c r="G6" s="67"/>
      <c r="H6" s="67"/>
      <c r="I6" s="67"/>
      <c r="J6" s="67"/>
      <c r="K6" s="67"/>
      <c r="L6" s="67"/>
      <c r="M6" s="67"/>
      <c r="N6" s="67"/>
      <c r="O6" s="67"/>
    </row>
    <row r="7" spans="1:15" ht="30" customHeight="1">
      <c r="A7" s="112" t="s">
        <v>154</v>
      </c>
      <c r="B7" s="112" t="s">
        <v>154</v>
      </c>
      <c r="C7" s="112">
        <v>1</v>
      </c>
      <c r="D7" s="112">
        <v>2</v>
      </c>
      <c r="E7" s="112">
        <v>3</v>
      </c>
      <c r="F7" s="112">
        <v>4</v>
      </c>
      <c r="G7" s="112">
        <v>5</v>
      </c>
      <c r="H7" s="112">
        <v>6</v>
      </c>
      <c r="I7" s="112">
        <v>7</v>
      </c>
      <c r="J7" s="112">
        <v>8</v>
      </c>
      <c r="K7" s="112">
        <v>9</v>
      </c>
      <c r="L7" s="112">
        <v>10</v>
      </c>
      <c r="M7" s="112">
        <v>11</v>
      </c>
      <c r="N7" s="112">
        <v>12</v>
      </c>
      <c r="O7" s="112">
        <v>13</v>
      </c>
    </row>
    <row r="8" spans="1:15" ht="30" customHeight="1">
      <c r="A8" s="113"/>
      <c r="B8" s="113" t="s">
        <v>155</v>
      </c>
      <c r="C8" s="113">
        <f>D8</f>
        <v>38198</v>
      </c>
      <c r="D8" s="113">
        <f>E8</f>
        <v>38198</v>
      </c>
      <c r="E8" s="113">
        <v>38198</v>
      </c>
      <c r="F8" s="113"/>
      <c r="G8" s="113"/>
      <c r="H8" s="113"/>
      <c r="I8" s="113"/>
      <c r="J8" s="113"/>
      <c r="K8" s="113"/>
      <c r="L8" s="113"/>
      <c r="M8" s="113"/>
      <c r="N8" s="113"/>
      <c r="O8" s="113"/>
    </row>
    <row r="9" spans="1:15" ht="30" customHeight="1">
      <c r="A9" s="113"/>
      <c r="B9" s="113"/>
      <c r="C9" s="113"/>
      <c r="D9" s="113"/>
      <c r="E9" s="113"/>
      <c r="F9" s="113"/>
      <c r="G9" s="113"/>
      <c r="H9" s="113"/>
      <c r="I9" s="113"/>
      <c r="J9" s="113"/>
      <c r="K9" s="113"/>
      <c r="L9" s="113"/>
      <c r="M9" s="113"/>
      <c r="N9" s="113"/>
      <c r="O9" s="113"/>
    </row>
    <row r="10" spans="1:15" ht="30" customHeight="1">
      <c r="A10" s="113"/>
      <c r="B10" s="113"/>
      <c r="C10" s="113"/>
      <c r="D10" s="113"/>
      <c r="E10" s="113"/>
      <c r="F10" s="113"/>
      <c r="G10" s="113"/>
      <c r="H10" s="113"/>
      <c r="I10" s="113"/>
      <c r="J10" s="117"/>
      <c r="K10" s="117"/>
      <c r="L10" s="117"/>
      <c r="M10" s="117"/>
      <c r="N10" s="113"/>
      <c r="O10" s="113"/>
    </row>
    <row r="11" spans="1:15" ht="30" customHeight="1">
      <c r="A11" s="113"/>
      <c r="B11" s="117"/>
      <c r="C11" s="117"/>
      <c r="D11" s="113"/>
      <c r="E11" s="113"/>
      <c r="F11" s="113"/>
      <c r="G11" s="113"/>
      <c r="H11" s="117"/>
      <c r="I11" s="117"/>
      <c r="J11" s="117"/>
      <c r="K11" s="117"/>
      <c r="L11" s="117"/>
      <c r="M11" s="117"/>
      <c r="N11" s="113"/>
      <c r="O11" s="113"/>
    </row>
    <row r="12" spans="1:15" ht="30" customHeight="1">
      <c r="A12" s="113"/>
      <c r="B12" s="113"/>
      <c r="C12" s="113"/>
      <c r="D12" s="113"/>
      <c r="E12" s="113"/>
      <c r="F12" s="113"/>
      <c r="G12" s="113"/>
      <c r="H12" s="117"/>
      <c r="I12" s="117"/>
      <c r="J12" s="117"/>
      <c r="K12" s="117"/>
      <c r="L12" s="117"/>
      <c r="M12" s="117"/>
      <c r="N12" s="113"/>
      <c r="O12" s="113"/>
    </row>
    <row r="13" spans="2:16" ht="12.75" customHeight="1">
      <c r="B13" s="83"/>
      <c r="C13" s="83"/>
      <c r="D13" s="83"/>
      <c r="E13" s="83"/>
      <c r="F13" s="83"/>
      <c r="G13" s="83"/>
      <c r="H13" s="83"/>
      <c r="I13" s="83"/>
      <c r="N13" s="83"/>
      <c r="O13" s="83"/>
      <c r="P13" s="83"/>
    </row>
    <row r="14" spans="2:16" ht="12.75" customHeight="1">
      <c r="B14" s="83"/>
      <c r="C14" s="83"/>
      <c r="D14" s="83"/>
      <c r="E14" s="83"/>
      <c r="F14" s="83"/>
      <c r="G14" s="83"/>
      <c r="H14" s="83"/>
      <c r="N14" s="83"/>
      <c r="O14" s="83"/>
      <c r="P14" s="83"/>
    </row>
    <row r="15" spans="4:16" ht="12.75" customHeight="1">
      <c r="D15" s="83"/>
      <c r="E15" s="83"/>
      <c r="F15" s="83"/>
      <c r="N15" s="83"/>
      <c r="O15" s="83"/>
      <c r="P15" s="83"/>
    </row>
    <row r="16" spans="4:16" ht="12.75" customHeight="1">
      <c r="D16" s="83"/>
      <c r="E16" s="83"/>
      <c r="F16" s="83"/>
      <c r="G16" s="83"/>
      <c r="L16" s="83"/>
      <c r="N16" s="83"/>
      <c r="O16" s="83"/>
      <c r="P16" s="83"/>
    </row>
    <row r="17" spans="7:16" ht="12.75" customHeight="1">
      <c r="G17" s="83"/>
      <c r="M17" s="83"/>
      <c r="N17" s="83"/>
      <c r="O17" s="83"/>
      <c r="P17" s="83"/>
    </row>
    <row r="18" spans="13:16" ht="12.75" customHeight="1">
      <c r="M18" s="83"/>
      <c r="N18" s="83"/>
      <c r="O18" s="83"/>
      <c r="P18" s="83"/>
    </row>
    <row r="19" spans="13:15" ht="12.75" customHeight="1">
      <c r="M19" s="83"/>
      <c r="O19" s="83"/>
    </row>
    <row r="20" spans="13:15" ht="12.75" customHeight="1">
      <c r="M20" s="83"/>
      <c r="N20" s="83"/>
      <c r="O20" s="83"/>
    </row>
    <row r="21" spans="14:15" ht="12.75" customHeight="1">
      <c r="N21" s="83"/>
      <c r="O21" s="8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4">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 min="15" max="15" width="9.16015625" style="0" customWidth="1"/>
  </cols>
  <sheetData>
    <row r="1" spans="1:3" ht="29.25" customHeight="1">
      <c r="A1" s="62" t="s">
        <v>15</v>
      </c>
      <c r="B1" s="83"/>
      <c r="C1" s="83"/>
    </row>
    <row r="2" spans="1:14" ht="35.25" customHeight="1">
      <c r="A2" s="184" t="s">
        <v>16</v>
      </c>
      <c r="B2" s="184"/>
      <c r="C2" s="184"/>
      <c r="D2" s="184"/>
      <c r="E2" s="184"/>
      <c r="F2" s="184"/>
      <c r="G2" s="184"/>
      <c r="H2" s="184"/>
      <c r="I2" s="184"/>
      <c r="J2" s="184"/>
      <c r="K2" s="184"/>
      <c r="L2" s="184"/>
      <c r="M2" s="184"/>
      <c r="N2" s="185"/>
    </row>
    <row r="3" s="59" customFormat="1" ht="21.75" customHeight="1">
      <c r="M3" s="89" t="s">
        <v>48</v>
      </c>
    </row>
    <row r="4" spans="1:13" s="59" customFormat="1" ht="15" customHeight="1">
      <c r="A4" s="66" t="s">
        <v>139</v>
      </c>
      <c r="B4" s="66" t="s">
        <v>140</v>
      </c>
      <c r="C4" s="66" t="s">
        <v>141</v>
      </c>
      <c r="D4" s="66" t="s">
        <v>142</v>
      </c>
      <c r="E4" s="66"/>
      <c r="F4" s="66"/>
      <c r="G4" s="66"/>
      <c r="H4" s="66"/>
      <c r="I4" s="66"/>
      <c r="J4" s="66"/>
      <c r="K4" s="66"/>
      <c r="L4" s="66"/>
      <c r="M4" s="66"/>
    </row>
    <row r="5" spans="1:13" s="59" customFormat="1" ht="30" customHeight="1">
      <c r="A5" s="66"/>
      <c r="B5" s="66"/>
      <c r="C5" s="66"/>
      <c r="D5" s="67" t="s">
        <v>143</v>
      </c>
      <c r="E5" s="67" t="s">
        <v>156</v>
      </c>
      <c r="F5" s="67"/>
      <c r="G5" s="67" t="s">
        <v>145</v>
      </c>
      <c r="H5" s="67" t="s">
        <v>147</v>
      </c>
      <c r="I5" s="67" t="s">
        <v>148</v>
      </c>
      <c r="J5" s="67" t="s">
        <v>149</v>
      </c>
      <c r="K5" s="67" t="s">
        <v>132</v>
      </c>
      <c r="L5" s="67" t="s">
        <v>151</v>
      </c>
      <c r="M5" s="67" t="s">
        <v>134</v>
      </c>
    </row>
    <row r="6" spans="1:13" s="59" customFormat="1" ht="40.5" customHeight="1">
      <c r="A6" s="66"/>
      <c r="B6" s="66"/>
      <c r="C6" s="66"/>
      <c r="D6" s="67"/>
      <c r="E6" s="67" t="s">
        <v>152</v>
      </c>
      <c r="F6" s="67" t="s">
        <v>157</v>
      </c>
      <c r="G6" s="67"/>
      <c r="H6" s="67"/>
      <c r="I6" s="67"/>
      <c r="J6" s="67"/>
      <c r="K6" s="67"/>
      <c r="L6" s="67"/>
      <c r="M6" s="67"/>
    </row>
    <row r="7" spans="1:13" s="59" customFormat="1" ht="24" customHeight="1">
      <c r="A7" s="112" t="s">
        <v>154</v>
      </c>
      <c r="B7" s="112" t="s">
        <v>154</v>
      </c>
      <c r="C7" s="112">
        <v>1</v>
      </c>
      <c r="D7" s="112">
        <v>2</v>
      </c>
      <c r="E7" s="112">
        <v>3</v>
      </c>
      <c r="F7" s="112">
        <v>4</v>
      </c>
      <c r="G7" s="112">
        <v>5</v>
      </c>
      <c r="H7" s="112">
        <v>6</v>
      </c>
      <c r="I7" s="112">
        <v>7</v>
      </c>
      <c r="J7" s="112">
        <v>8</v>
      </c>
      <c r="K7" s="112">
        <v>9</v>
      </c>
      <c r="L7" s="112">
        <v>10</v>
      </c>
      <c r="M7" s="112">
        <v>11</v>
      </c>
    </row>
    <row r="8" spans="1:13" s="59" customFormat="1" ht="24" customHeight="1">
      <c r="A8" s="113"/>
      <c r="B8" s="113" t="s">
        <v>155</v>
      </c>
      <c r="C8" s="113">
        <f>D8</f>
        <v>38198</v>
      </c>
      <c r="D8" s="113">
        <f>E8</f>
        <v>38198</v>
      </c>
      <c r="E8" s="113">
        <v>38198</v>
      </c>
      <c r="F8" s="113"/>
      <c r="G8" s="113"/>
      <c r="H8" s="113"/>
      <c r="I8" s="113"/>
      <c r="J8" s="113"/>
      <c r="K8" s="113"/>
      <c r="L8" s="113"/>
      <c r="M8" s="113"/>
    </row>
    <row r="9" spans="1:13" s="59" customFormat="1" ht="24" customHeight="1">
      <c r="A9" s="113"/>
      <c r="B9" s="113"/>
      <c r="C9" s="113"/>
      <c r="D9" s="113"/>
      <c r="E9" s="113"/>
      <c r="F9" s="113"/>
      <c r="G9" s="113"/>
      <c r="H9" s="113"/>
      <c r="I9" s="113"/>
      <c r="J9" s="113"/>
      <c r="K9" s="113"/>
      <c r="L9" s="113"/>
      <c r="M9" s="113"/>
    </row>
    <row r="10" spans="1:13" s="59" customFormat="1" ht="24" customHeight="1">
      <c r="A10" s="113"/>
      <c r="B10" s="113"/>
      <c r="C10" s="113"/>
      <c r="D10" s="113"/>
      <c r="E10" s="113"/>
      <c r="F10" s="113"/>
      <c r="G10" s="113"/>
      <c r="H10" s="113"/>
      <c r="I10" s="113"/>
      <c r="J10" s="113"/>
      <c r="K10" s="113"/>
      <c r="L10" s="113"/>
      <c r="M10" s="113"/>
    </row>
    <row r="11" spans="1:13" s="59" customFormat="1" ht="24" customHeight="1">
      <c r="A11" s="113"/>
      <c r="B11" s="113"/>
      <c r="C11" s="113"/>
      <c r="D11" s="113"/>
      <c r="E11" s="113"/>
      <c r="F11" s="113"/>
      <c r="G11" s="113"/>
      <c r="H11" s="113"/>
      <c r="I11" s="117"/>
      <c r="J11" s="113"/>
      <c r="K11" s="113"/>
      <c r="L11" s="113"/>
      <c r="M11" s="113"/>
    </row>
    <row r="12" spans="1:13" s="59" customFormat="1" ht="24" customHeight="1">
      <c r="A12" s="113"/>
      <c r="B12" s="113"/>
      <c r="C12" s="113"/>
      <c r="D12" s="113"/>
      <c r="E12" s="113"/>
      <c r="F12" s="113"/>
      <c r="G12" s="113"/>
      <c r="H12" s="117"/>
      <c r="I12" s="117"/>
      <c r="J12" s="113"/>
      <c r="K12" s="113"/>
      <c r="L12" s="113"/>
      <c r="M12" s="113"/>
    </row>
    <row r="13" spans="2:14" ht="12.75" customHeight="1">
      <c r="B13" s="83"/>
      <c r="C13" s="83"/>
      <c r="D13" s="83"/>
      <c r="E13" s="83"/>
      <c r="F13" s="83"/>
      <c r="G13" s="83"/>
      <c r="H13" s="83"/>
      <c r="I13" s="83"/>
      <c r="J13" s="83"/>
      <c r="K13" s="83"/>
      <c r="L13" s="83"/>
      <c r="M13" s="83"/>
      <c r="N13" s="83"/>
    </row>
    <row r="14" spans="2:14" ht="12.75" customHeight="1">
      <c r="B14" s="83"/>
      <c r="C14" s="83"/>
      <c r="D14" s="83"/>
      <c r="E14" s="83"/>
      <c r="F14" s="83"/>
      <c r="G14" s="83"/>
      <c r="H14" s="83"/>
      <c r="J14" s="83"/>
      <c r="K14" s="83"/>
      <c r="L14" s="83"/>
      <c r="N14" s="83"/>
    </row>
    <row r="15" spans="4:14" ht="12.75" customHeight="1">
      <c r="D15" s="83"/>
      <c r="E15" s="83"/>
      <c r="F15" s="83"/>
      <c r="J15" s="83"/>
      <c r="K15" s="83"/>
      <c r="L15" s="83"/>
      <c r="N15" s="83"/>
    </row>
    <row r="16" spans="4:14" ht="12.75" customHeight="1">
      <c r="D16" s="83"/>
      <c r="E16" s="83"/>
      <c r="F16" s="83"/>
      <c r="G16" s="83"/>
      <c r="J16" s="83"/>
      <c r="K16" s="83"/>
      <c r="L16" s="83"/>
      <c r="N16" s="83"/>
    </row>
    <row r="17" spans="7:12" ht="12.75" customHeight="1">
      <c r="G17" s="83"/>
      <c r="J17" s="83"/>
      <c r="K17" s="83"/>
      <c r="L17" s="8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F23" sqref="F2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44.66015625" style="0" customWidth="1"/>
    <col min="8" max="8" width="25" style="0" customWidth="1"/>
    <col min="9" max="9" width="9.16015625" style="0" customWidth="1"/>
  </cols>
  <sheetData>
    <row r="1" spans="1:6" ht="22.5" customHeight="1">
      <c r="A1" s="122" t="s">
        <v>17</v>
      </c>
      <c r="B1" s="123"/>
      <c r="C1" s="123"/>
      <c r="D1" s="123"/>
      <c r="E1" s="123"/>
      <c r="F1" s="124"/>
    </row>
    <row r="2" spans="1:6" ht="22.5" customHeight="1">
      <c r="A2" s="125" t="s">
        <v>18</v>
      </c>
      <c r="B2" s="126"/>
      <c r="C2" s="127"/>
      <c r="D2" s="127"/>
      <c r="E2" s="126"/>
      <c r="F2" s="126"/>
    </row>
    <row r="3" spans="1:6" s="59" customFormat="1" ht="22.5" customHeight="1">
      <c r="A3" s="128"/>
      <c r="B3" s="128"/>
      <c r="C3" s="129"/>
      <c r="D3" s="129"/>
      <c r="E3" s="130"/>
      <c r="F3" s="131" t="s">
        <v>48</v>
      </c>
    </row>
    <row r="4" spans="1:8" s="59" customFormat="1" ht="22.5" customHeight="1">
      <c r="A4" s="132" t="s">
        <v>49</v>
      </c>
      <c r="B4" s="132"/>
      <c r="C4" s="133" t="s">
        <v>50</v>
      </c>
      <c r="D4" s="134"/>
      <c r="E4" s="134"/>
      <c r="F4" s="134"/>
      <c r="G4" s="134"/>
      <c r="H4" s="135"/>
    </row>
    <row r="5" spans="1:8" s="59" customFormat="1" ht="22.5" customHeight="1">
      <c r="A5" s="132" t="s">
        <v>51</v>
      </c>
      <c r="B5" s="132" t="s">
        <v>52</v>
      </c>
      <c r="C5" s="132" t="s">
        <v>53</v>
      </c>
      <c r="D5" s="136" t="s">
        <v>52</v>
      </c>
      <c r="E5" s="132" t="s">
        <v>54</v>
      </c>
      <c r="F5" s="132" t="s">
        <v>52</v>
      </c>
      <c r="G5" s="137" t="s">
        <v>55</v>
      </c>
      <c r="H5" s="137" t="s">
        <v>52</v>
      </c>
    </row>
    <row r="6" spans="1:8" s="59" customFormat="1" ht="22.5" customHeight="1">
      <c r="A6" s="142" t="s">
        <v>158</v>
      </c>
      <c r="B6" s="141">
        <f>B7</f>
        <v>38198</v>
      </c>
      <c r="C6" s="142" t="s">
        <v>158</v>
      </c>
      <c r="D6" s="141">
        <f>SUM(D7:D34)</f>
        <v>38198</v>
      </c>
      <c r="E6" s="121" t="s">
        <v>158</v>
      </c>
      <c r="F6" s="178">
        <f>'表1-部门综合预算收支总表'!F6</f>
        <v>38198</v>
      </c>
      <c r="G6" s="143" t="s">
        <v>56</v>
      </c>
      <c r="H6" s="143">
        <f>SUM(H7:H21)</f>
        <v>38198</v>
      </c>
    </row>
    <row r="7" spans="1:8" s="59" customFormat="1" ht="22.5" customHeight="1">
      <c r="A7" s="139" t="s">
        <v>159</v>
      </c>
      <c r="B7" s="141">
        <f>'表1-部门综合预算收支总表'!B8</f>
        <v>38198</v>
      </c>
      <c r="C7" s="121" t="s">
        <v>58</v>
      </c>
      <c r="D7" s="141">
        <f>'表1-部门综合预算收支总表'!D7</f>
        <v>0</v>
      </c>
      <c r="E7" s="121" t="s">
        <v>59</v>
      </c>
      <c r="F7" s="178">
        <f>'表1-部门综合预算收支总表'!F7</f>
        <v>37698</v>
      </c>
      <c r="G7" s="143" t="s">
        <v>60</v>
      </c>
      <c r="H7" s="143">
        <f>F8</f>
        <v>31798</v>
      </c>
    </row>
    <row r="8" spans="1:8" s="59" customFormat="1" ht="30" customHeight="1">
      <c r="A8" s="179" t="s">
        <v>160</v>
      </c>
      <c r="B8" s="141"/>
      <c r="C8" s="121" t="s">
        <v>62</v>
      </c>
      <c r="D8" s="141">
        <f>'表1-部门综合预算收支总表'!D8</f>
        <v>0</v>
      </c>
      <c r="E8" s="121" t="s">
        <v>63</v>
      </c>
      <c r="F8" s="178">
        <f>'表1-部门综合预算收支总表'!F8</f>
        <v>31798</v>
      </c>
      <c r="G8" s="143" t="s">
        <v>64</v>
      </c>
      <c r="H8" s="143">
        <f>F9+F12</f>
        <v>2300</v>
      </c>
    </row>
    <row r="9" spans="1:8" s="59" customFormat="1" ht="22.5" customHeight="1">
      <c r="A9" s="139" t="s">
        <v>161</v>
      </c>
      <c r="B9" s="141"/>
      <c r="C9" s="121" t="s">
        <v>66</v>
      </c>
      <c r="D9" s="141">
        <f>'表1-部门综合预算收支总表'!D9</f>
        <v>0</v>
      </c>
      <c r="E9" s="121" t="s">
        <v>67</v>
      </c>
      <c r="F9" s="178">
        <f>'表1-部门综合预算收支总表'!F9</f>
        <v>1800</v>
      </c>
      <c r="G9" s="143" t="s">
        <v>68</v>
      </c>
      <c r="H9" s="143"/>
    </row>
    <row r="10" spans="1:8" s="59" customFormat="1" ht="22.5" customHeight="1">
      <c r="A10" s="139" t="s">
        <v>162</v>
      </c>
      <c r="B10" s="141"/>
      <c r="C10" s="121" t="s">
        <v>70</v>
      </c>
      <c r="D10" s="141">
        <f>'表1-部门综合预算收支总表'!D10</f>
        <v>0</v>
      </c>
      <c r="E10" s="121" t="s">
        <v>71</v>
      </c>
      <c r="F10" s="178">
        <f>'表1-部门综合预算收支总表'!F10</f>
        <v>4100</v>
      </c>
      <c r="G10" s="143" t="s">
        <v>72</v>
      </c>
      <c r="H10" s="143"/>
    </row>
    <row r="11" spans="1:8" s="59" customFormat="1" ht="22.5" customHeight="1">
      <c r="A11" s="139"/>
      <c r="B11" s="141"/>
      <c r="C11" s="121" t="s">
        <v>74</v>
      </c>
      <c r="D11" s="141">
        <f>'表1-部门综合预算收支总表'!D11</f>
        <v>0</v>
      </c>
      <c r="E11" s="121" t="s">
        <v>75</v>
      </c>
      <c r="F11" s="178">
        <f>'表1-部门综合预算收支总表'!F11</f>
        <v>0</v>
      </c>
      <c r="G11" s="143" t="s">
        <v>76</v>
      </c>
      <c r="H11" s="143"/>
    </row>
    <row r="12" spans="1:8" s="59" customFormat="1" ht="22.5" customHeight="1">
      <c r="A12" s="139"/>
      <c r="B12" s="141"/>
      <c r="C12" s="121" t="s">
        <v>78</v>
      </c>
      <c r="D12" s="141">
        <f>'表1-部门综合预算收支总表'!D12</f>
        <v>0</v>
      </c>
      <c r="E12" s="121" t="s">
        <v>79</v>
      </c>
      <c r="F12" s="178">
        <f>'表1-部门综合预算收支总表'!F12</f>
        <v>500</v>
      </c>
      <c r="G12" s="143" t="s">
        <v>80</v>
      </c>
      <c r="H12" s="143"/>
    </row>
    <row r="13" spans="1:8" s="59" customFormat="1" ht="22.5" customHeight="1">
      <c r="A13" s="139"/>
      <c r="B13" s="141"/>
      <c r="C13" s="121" t="s">
        <v>82</v>
      </c>
      <c r="D13" s="141">
        <f>'表1-部门综合预算收支总表'!D13</f>
        <v>0</v>
      </c>
      <c r="E13" s="145" t="s">
        <v>63</v>
      </c>
      <c r="F13" s="141"/>
      <c r="G13" s="143" t="s">
        <v>83</v>
      </c>
      <c r="H13" s="143"/>
    </row>
    <row r="14" spans="1:8" s="59" customFormat="1" ht="22.5" customHeight="1">
      <c r="A14" s="139"/>
      <c r="B14" s="141"/>
      <c r="C14" s="121" t="s">
        <v>85</v>
      </c>
      <c r="D14" s="141">
        <f>'表1-部门综合预算收支总表'!D14</f>
        <v>0</v>
      </c>
      <c r="E14" s="145" t="s">
        <v>67</v>
      </c>
      <c r="F14" s="141"/>
      <c r="G14" s="143" t="s">
        <v>86</v>
      </c>
      <c r="H14" s="143"/>
    </row>
    <row r="15" spans="1:8" s="59" customFormat="1" ht="22.5" customHeight="1">
      <c r="A15" s="145"/>
      <c r="B15" s="141"/>
      <c r="C15" s="121" t="s">
        <v>88</v>
      </c>
      <c r="D15" s="141">
        <f>'表1-部门综合预算收支总表'!D15</f>
        <v>0</v>
      </c>
      <c r="E15" s="145" t="s">
        <v>89</v>
      </c>
      <c r="F15" s="141"/>
      <c r="G15" s="143" t="s">
        <v>90</v>
      </c>
      <c r="H15" s="143">
        <f>F10</f>
        <v>4100</v>
      </c>
    </row>
    <row r="16" spans="1:8" s="59" customFormat="1" ht="22.5" customHeight="1">
      <c r="A16" s="145"/>
      <c r="B16" s="141"/>
      <c r="C16" s="121" t="s">
        <v>92</v>
      </c>
      <c r="D16" s="141">
        <f>'表1-部门综合预算收支总表'!D16</f>
        <v>38198</v>
      </c>
      <c r="E16" s="145" t="s">
        <v>93</v>
      </c>
      <c r="F16" s="141"/>
      <c r="G16" s="143" t="s">
        <v>94</v>
      </c>
      <c r="H16" s="143"/>
    </row>
    <row r="17" spans="1:8" s="59" customFormat="1" ht="22.5" customHeight="1">
      <c r="A17" s="145"/>
      <c r="B17" s="141"/>
      <c r="C17" s="121" t="s">
        <v>96</v>
      </c>
      <c r="D17" s="141">
        <f>'表1-部门综合预算收支总表'!D17</f>
        <v>0</v>
      </c>
      <c r="E17" s="145" t="s">
        <v>97</v>
      </c>
      <c r="F17" s="141"/>
      <c r="G17" s="143" t="s">
        <v>98</v>
      </c>
      <c r="H17" s="143"/>
    </row>
    <row r="18" spans="1:8" s="59" customFormat="1" ht="22.5" customHeight="1">
      <c r="A18" s="145"/>
      <c r="B18" s="140"/>
      <c r="C18" s="121" t="s">
        <v>99</v>
      </c>
      <c r="D18" s="141">
        <f>'表1-部门综合预算收支总表'!D18</f>
        <v>0</v>
      </c>
      <c r="E18" s="145" t="s">
        <v>100</v>
      </c>
      <c r="F18" s="141"/>
      <c r="G18" s="143" t="s">
        <v>101</v>
      </c>
      <c r="H18" s="143"/>
    </row>
    <row r="19" spans="1:8" s="59" customFormat="1" ht="22.5" customHeight="1">
      <c r="A19" s="145"/>
      <c r="B19" s="146"/>
      <c r="C19" s="121" t="s">
        <v>102</v>
      </c>
      <c r="D19" s="141">
        <f>'表1-部门综合预算收支总表'!D19</f>
        <v>0</v>
      </c>
      <c r="E19" s="145" t="s">
        <v>103</v>
      </c>
      <c r="F19" s="141"/>
      <c r="G19" s="143" t="s">
        <v>104</v>
      </c>
      <c r="H19" s="143"/>
    </row>
    <row r="20" spans="1:8" s="59" customFormat="1" ht="22.5" customHeight="1">
      <c r="A20" s="145"/>
      <c r="B20" s="140"/>
      <c r="C20" s="121" t="s">
        <v>105</v>
      </c>
      <c r="D20" s="141">
        <f>'表1-部门综合预算收支总表'!D20</f>
        <v>0</v>
      </c>
      <c r="E20" s="145" t="s">
        <v>106</v>
      </c>
      <c r="F20" s="141"/>
      <c r="G20" s="143" t="s">
        <v>107</v>
      </c>
      <c r="H20" s="143"/>
    </row>
    <row r="21" spans="1:8" s="59" customFormat="1" ht="22.5" customHeight="1">
      <c r="A21" s="113"/>
      <c r="B21" s="140"/>
      <c r="C21" s="121" t="s">
        <v>108</v>
      </c>
      <c r="D21" s="141">
        <f>'表1-部门综合预算收支总表'!D21</f>
        <v>0</v>
      </c>
      <c r="E21" s="145" t="s">
        <v>109</v>
      </c>
      <c r="F21" s="141"/>
      <c r="G21" s="143" t="s">
        <v>110</v>
      </c>
      <c r="H21" s="143"/>
    </row>
    <row r="22" spans="1:8" s="59" customFormat="1" ht="22.5" customHeight="1">
      <c r="A22" s="117"/>
      <c r="B22" s="140"/>
      <c r="C22" s="121" t="s">
        <v>111</v>
      </c>
      <c r="D22" s="141">
        <f>'表1-部门综合预算收支总表'!D22</f>
        <v>0</v>
      </c>
      <c r="E22" s="180" t="s">
        <v>112</v>
      </c>
      <c r="F22" s="141"/>
      <c r="G22" s="117"/>
      <c r="H22" s="117"/>
    </row>
    <row r="23" spans="1:8" s="59" customFormat="1" ht="22.5" customHeight="1">
      <c r="A23" s="113"/>
      <c r="B23" s="140"/>
      <c r="C23" s="121" t="s">
        <v>113</v>
      </c>
      <c r="D23" s="141">
        <f>'表1-部门综合预算收支总表'!D23</f>
        <v>0</v>
      </c>
      <c r="E23" s="147" t="s">
        <v>114</v>
      </c>
      <c r="F23" s="141"/>
      <c r="G23" s="117"/>
      <c r="H23" s="117"/>
    </row>
    <row r="24" spans="1:8" s="59" customFormat="1" ht="22.5" customHeight="1">
      <c r="A24" s="113"/>
      <c r="B24" s="140"/>
      <c r="C24" s="121" t="s">
        <v>115</v>
      </c>
      <c r="D24" s="141">
        <f>'表1-部门综合预算收支总表'!D24</f>
        <v>0</v>
      </c>
      <c r="E24" s="147" t="s">
        <v>116</v>
      </c>
      <c r="F24" s="141"/>
      <c r="G24" s="117"/>
      <c r="H24" s="117"/>
    </row>
    <row r="25" spans="1:8" s="59" customFormat="1" ht="22.5" customHeight="1">
      <c r="A25" s="113"/>
      <c r="B25" s="140"/>
      <c r="C25" s="121" t="s">
        <v>117</v>
      </c>
      <c r="D25" s="141">
        <f>'表1-部门综合预算收支总表'!D25</f>
        <v>0</v>
      </c>
      <c r="E25" s="147" t="s">
        <v>118</v>
      </c>
      <c r="F25" s="141"/>
      <c r="G25" s="113"/>
      <c r="H25" s="117"/>
    </row>
    <row r="26" spans="1:8" s="59" customFormat="1" ht="22.5" customHeight="1">
      <c r="A26" s="113"/>
      <c r="B26" s="140"/>
      <c r="C26" s="121" t="s">
        <v>119</v>
      </c>
      <c r="D26" s="141">
        <f>'表1-部门综合预算收支总表'!D26</f>
        <v>0</v>
      </c>
      <c r="E26" s="121"/>
      <c r="F26" s="141"/>
      <c r="G26" s="113"/>
      <c r="H26" s="113"/>
    </row>
    <row r="27" spans="1:8" s="59" customFormat="1" ht="22.5" customHeight="1">
      <c r="A27" s="117"/>
      <c r="B27" s="146"/>
      <c r="C27" s="121" t="s">
        <v>120</v>
      </c>
      <c r="D27" s="141">
        <f>'表1-部门综合预算收支总表'!D27</f>
        <v>0</v>
      </c>
      <c r="E27" s="121"/>
      <c r="F27" s="141"/>
      <c r="G27" s="113"/>
      <c r="H27" s="113"/>
    </row>
    <row r="28" spans="1:8" s="59" customFormat="1" ht="22.5" customHeight="1">
      <c r="A28" s="113"/>
      <c r="B28" s="140"/>
      <c r="C28" s="121" t="s">
        <v>121</v>
      </c>
      <c r="D28" s="141">
        <f>'表1-部门综合预算收支总表'!D28</f>
        <v>0</v>
      </c>
      <c r="E28" s="121"/>
      <c r="F28" s="141"/>
      <c r="G28" s="113"/>
      <c r="H28" s="113"/>
    </row>
    <row r="29" spans="1:8" s="59" customFormat="1" ht="22.5" customHeight="1">
      <c r="A29" s="117"/>
      <c r="B29" s="146"/>
      <c r="C29" s="121" t="s">
        <v>122</v>
      </c>
      <c r="D29" s="141">
        <f>'表1-部门综合预算收支总表'!D29</f>
        <v>0</v>
      </c>
      <c r="E29" s="121"/>
      <c r="F29" s="141"/>
      <c r="G29" s="113"/>
      <c r="H29" s="113"/>
    </row>
    <row r="30" spans="1:8" s="59" customFormat="1" ht="22.5" customHeight="1">
      <c r="A30" s="117"/>
      <c r="B30" s="140"/>
      <c r="C30" s="121" t="s">
        <v>123</v>
      </c>
      <c r="D30" s="141">
        <f>'表1-部门综合预算收支总表'!D30</f>
        <v>0</v>
      </c>
      <c r="E30" s="121"/>
      <c r="F30" s="141"/>
      <c r="G30" s="113"/>
      <c r="H30" s="117"/>
    </row>
    <row r="31" spans="1:8" s="59" customFormat="1" ht="22.5" customHeight="1">
      <c r="A31" s="117"/>
      <c r="B31" s="140"/>
      <c r="C31" s="121" t="s">
        <v>124</v>
      </c>
      <c r="D31" s="141">
        <f>'表1-部门综合预算收支总表'!D31</f>
        <v>0</v>
      </c>
      <c r="E31" s="121"/>
      <c r="F31" s="141"/>
      <c r="G31" s="117"/>
      <c r="H31" s="117"/>
    </row>
    <row r="32" spans="1:8" s="59" customFormat="1" ht="22.5" customHeight="1">
      <c r="A32" s="117"/>
      <c r="B32" s="140"/>
      <c r="C32" s="121" t="s">
        <v>125</v>
      </c>
      <c r="D32" s="141">
        <f>'表1-部门综合预算收支总表'!D32</f>
        <v>0</v>
      </c>
      <c r="E32" s="121"/>
      <c r="F32" s="141"/>
      <c r="G32" s="117"/>
      <c r="H32" s="117"/>
    </row>
    <row r="33" spans="1:8" s="59" customFormat="1" ht="22.5" customHeight="1">
      <c r="A33" s="117"/>
      <c r="B33" s="140"/>
      <c r="C33" s="121" t="s">
        <v>126</v>
      </c>
      <c r="D33" s="141">
        <f>'表1-部门综合预算收支总表'!D33</f>
        <v>0</v>
      </c>
      <c r="E33" s="121"/>
      <c r="F33" s="141"/>
      <c r="G33" s="113"/>
      <c r="H33" s="113"/>
    </row>
    <row r="34" spans="1:8" s="59" customFormat="1" ht="22.5" customHeight="1">
      <c r="A34" s="113"/>
      <c r="B34" s="140"/>
      <c r="C34" s="121" t="s">
        <v>127</v>
      </c>
      <c r="D34" s="141">
        <f>'表1-部门综合预算收支总表'!D34</f>
        <v>0</v>
      </c>
      <c r="E34" s="121"/>
      <c r="F34" s="141"/>
      <c r="G34" s="117"/>
      <c r="H34" s="117"/>
    </row>
    <row r="35" spans="1:8" s="59" customFormat="1" ht="22.5" customHeight="1">
      <c r="A35" s="117"/>
      <c r="B35" s="140"/>
      <c r="C35" s="121"/>
      <c r="D35" s="148"/>
      <c r="E35" s="139"/>
      <c r="F35" s="148"/>
      <c r="G35" s="117"/>
      <c r="H35" s="117"/>
    </row>
    <row r="36" spans="1:8" s="59" customFormat="1" ht="18" customHeight="1">
      <c r="A36" s="136" t="s">
        <v>128</v>
      </c>
      <c r="B36" s="146">
        <f>SUM(B6)</f>
        <v>38198</v>
      </c>
      <c r="C36" s="136" t="s">
        <v>129</v>
      </c>
      <c r="D36" s="148">
        <f>SUM(D6)</f>
        <v>38198</v>
      </c>
      <c r="E36" s="136" t="s">
        <v>129</v>
      </c>
      <c r="F36" s="148">
        <f>SUM(F6)</f>
        <v>38198</v>
      </c>
      <c r="G36" s="136" t="s">
        <v>129</v>
      </c>
      <c r="H36" s="148">
        <f>SUM(H6)</f>
        <v>38198</v>
      </c>
    </row>
    <row r="37" spans="1:8" s="59" customFormat="1" ht="18" customHeight="1">
      <c r="A37" s="121" t="s">
        <v>134</v>
      </c>
      <c r="B37" s="140"/>
      <c r="C37" s="145" t="s">
        <v>131</v>
      </c>
      <c r="D37" s="148">
        <f>SUM(B41)-SUM(D36)</f>
        <v>0</v>
      </c>
      <c r="E37" s="145" t="s">
        <v>131</v>
      </c>
      <c r="F37" s="148">
        <f>D37</f>
        <v>0</v>
      </c>
      <c r="G37" s="145" t="s">
        <v>131</v>
      </c>
      <c r="H37" s="148">
        <f>F37</f>
        <v>0</v>
      </c>
    </row>
    <row r="38" spans="1:8" s="59" customFormat="1" ht="18" customHeight="1">
      <c r="A38" s="121" t="s">
        <v>135</v>
      </c>
      <c r="B38" s="140"/>
      <c r="C38" s="145"/>
      <c r="D38" s="141"/>
      <c r="E38" s="145"/>
      <c r="F38" s="141"/>
      <c r="G38" s="117"/>
      <c r="H38" s="117"/>
    </row>
    <row r="39" spans="1:8" s="59" customFormat="1" ht="22.5" customHeight="1">
      <c r="A39" s="121" t="s">
        <v>163</v>
      </c>
      <c r="B39" s="140"/>
      <c r="C39" s="181"/>
      <c r="D39" s="182"/>
      <c r="E39" s="117"/>
      <c r="F39" s="148"/>
      <c r="G39" s="117"/>
      <c r="H39" s="117"/>
    </row>
    <row r="40" spans="1:8" s="59" customFormat="1" ht="21" customHeight="1">
      <c r="A40" s="117"/>
      <c r="B40" s="140"/>
      <c r="C40" s="113"/>
      <c r="D40" s="182"/>
      <c r="E40" s="113"/>
      <c r="F40" s="182"/>
      <c r="G40" s="117"/>
      <c r="H40" s="117"/>
    </row>
    <row r="41" spans="1:8" s="59" customFormat="1" ht="18" customHeight="1">
      <c r="A41" s="132" t="s">
        <v>137</v>
      </c>
      <c r="B41" s="146">
        <f>SUM(B36,B37)</f>
        <v>38198</v>
      </c>
      <c r="C41" s="183" t="s">
        <v>138</v>
      </c>
      <c r="D41" s="182">
        <f>SUM(D36,D37)</f>
        <v>38198</v>
      </c>
      <c r="E41" s="132" t="s">
        <v>138</v>
      </c>
      <c r="F41" s="141">
        <f>SUM(F36,F37)</f>
        <v>38198</v>
      </c>
      <c r="G41" s="132" t="s">
        <v>138</v>
      </c>
      <c r="H41" s="141">
        <f>SUM(H36,H37)</f>
        <v>38198</v>
      </c>
    </row>
    <row r="42" spans="4:6" s="59" customFormat="1" ht="12.75" customHeight="1">
      <c r="D42" s="62"/>
      <c r="F42" s="62"/>
    </row>
    <row r="43" spans="4:6" s="59" customFormat="1" ht="12.75" customHeight="1">
      <c r="D43" s="62"/>
      <c r="F43" s="62"/>
    </row>
    <row r="44" spans="4:6" s="59" customFormat="1" ht="12.75" customHeight="1">
      <c r="D44" s="62"/>
      <c r="F44" s="62"/>
    </row>
    <row r="45" spans="4:6" s="59" customFormat="1" ht="12.75" customHeight="1">
      <c r="D45" s="62"/>
      <c r="F45" s="62"/>
    </row>
    <row r="46" spans="4:6" s="59" customFormat="1" ht="12.75" customHeight="1">
      <c r="D46" s="62"/>
      <c r="F46" s="62"/>
    </row>
    <row r="47" spans="4:6" ht="12.75" customHeight="1">
      <c r="D47" s="83"/>
      <c r="F47" s="83"/>
    </row>
    <row r="48" spans="4:6" ht="12.75" customHeight="1">
      <c r="D48" s="83"/>
      <c r="F48" s="83"/>
    </row>
    <row r="49" spans="4:6" ht="12.75" customHeight="1">
      <c r="D49" s="83"/>
      <c r="F49" s="83"/>
    </row>
    <row r="50" spans="4:6" ht="12.75" customHeight="1">
      <c r="D50" s="83"/>
      <c r="F50" s="83"/>
    </row>
    <row r="51" spans="4:6" ht="12.75" customHeight="1">
      <c r="D51" s="83"/>
      <c r="F51" s="83"/>
    </row>
    <row r="52" spans="4:6" ht="12.75" customHeight="1">
      <c r="D52" s="83"/>
      <c r="F52" s="83"/>
    </row>
    <row r="53" spans="4:6" ht="12.75" customHeight="1">
      <c r="D53" s="83"/>
      <c r="F53" s="83"/>
    </row>
    <row r="54" spans="4:6" ht="12.75" customHeight="1">
      <c r="D54" s="83"/>
      <c r="F54" s="83"/>
    </row>
    <row r="55" ht="12.75" customHeight="1">
      <c r="F55" s="83"/>
    </row>
    <row r="56" ht="12.75" customHeight="1">
      <c r="F56" s="83"/>
    </row>
    <row r="57" ht="12.75" customHeight="1">
      <c r="F57" s="83"/>
    </row>
    <row r="58" ht="12.75" customHeight="1">
      <c r="F58" s="83"/>
    </row>
    <row r="59" ht="12.75" customHeight="1">
      <c r="F59" s="83"/>
    </row>
    <row r="60" ht="12.75" customHeight="1">
      <c r="F60" s="83"/>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22" sqref="D22"/>
    </sheetView>
  </sheetViews>
  <sheetFormatPr defaultColWidth="9.16015625" defaultRowHeight="12.75" customHeight="1"/>
  <cols>
    <col min="1" max="1" width="21.33203125" style="0" customWidth="1"/>
    <col min="2" max="2" width="36.33203125" style="0" customWidth="1"/>
    <col min="3" max="5" width="21.33203125" style="0" customWidth="1"/>
    <col min="6" max="6" width="23.66015625" style="0" customWidth="1"/>
    <col min="7" max="7" width="21.33203125" style="0" customWidth="1"/>
    <col min="8" max="8" width="9.16015625" style="0" customWidth="1"/>
  </cols>
  <sheetData>
    <row r="1" ht="30" customHeight="1">
      <c r="A1" s="62" t="s">
        <v>19</v>
      </c>
    </row>
    <row r="2" spans="1:7" ht="28.5" customHeight="1">
      <c r="A2" s="63" t="s">
        <v>20</v>
      </c>
      <c r="B2" s="63"/>
      <c r="C2" s="63"/>
      <c r="D2" s="63"/>
      <c r="E2" s="63"/>
      <c r="F2" s="63"/>
      <c r="G2" s="63"/>
    </row>
    <row r="3" s="59" customFormat="1" ht="22.5" customHeight="1">
      <c r="G3" s="89" t="s">
        <v>48</v>
      </c>
    </row>
    <row r="4" spans="1:7" s="59" customFormat="1" ht="22.5" customHeight="1">
      <c r="A4" s="111" t="s">
        <v>164</v>
      </c>
      <c r="B4" s="111" t="s">
        <v>165</v>
      </c>
      <c r="C4" s="111" t="s">
        <v>143</v>
      </c>
      <c r="D4" s="111" t="s">
        <v>166</v>
      </c>
      <c r="E4" s="111" t="s">
        <v>167</v>
      </c>
      <c r="F4" s="111" t="s">
        <v>168</v>
      </c>
      <c r="G4" s="111" t="s">
        <v>169</v>
      </c>
    </row>
    <row r="5" spans="1:7" s="59" customFormat="1" ht="24" customHeight="1">
      <c r="A5" s="112" t="s">
        <v>154</v>
      </c>
      <c r="B5" s="112" t="s">
        <v>154</v>
      </c>
      <c r="C5" s="112">
        <v>1</v>
      </c>
      <c r="D5" s="112">
        <v>2</v>
      </c>
      <c r="E5" s="112">
        <v>3</v>
      </c>
      <c r="F5" s="112">
        <v>4</v>
      </c>
      <c r="G5" s="112" t="s">
        <v>154</v>
      </c>
    </row>
    <row r="6" spans="1:7" s="59" customFormat="1" ht="24" customHeight="1">
      <c r="A6" s="174">
        <v>210</v>
      </c>
      <c r="B6" s="174" t="s">
        <v>170</v>
      </c>
      <c r="C6" s="113">
        <f>C7</f>
        <v>38198</v>
      </c>
      <c r="D6" s="113">
        <f>D7</f>
        <v>35898</v>
      </c>
      <c r="E6" s="113">
        <f>E7</f>
        <v>1800</v>
      </c>
      <c r="F6" s="113">
        <f>F7</f>
        <v>500</v>
      </c>
      <c r="G6" s="113"/>
    </row>
    <row r="7" spans="1:7" s="59" customFormat="1" ht="24" customHeight="1">
      <c r="A7" s="175">
        <v>21004</v>
      </c>
      <c r="B7" s="175" t="s">
        <v>171</v>
      </c>
      <c r="C7" s="113">
        <f>C9+C8+C10</f>
        <v>38198</v>
      </c>
      <c r="D7" s="113">
        <f>D9+D8</f>
        <v>35898</v>
      </c>
      <c r="E7" s="113">
        <f>E9+E8</f>
        <v>1800</v>
      </c>
      <c r="F7" s="113">
        <f>F9+F8</f>
        <v>500</v>
      </c>
      <c r="G7" s="113"/>
    </row>
    <row r="8" spans="1:7" s="59" customFormat="1" ht="24" customHeight="1">
      <c r="A8" s="176">
        <v>2100403</v>
      </c>
      <c r="B8" s="177" t="s">
        <v>172</v>
      </c>
      <c r="C8" s="113">
        <f>D8+E8+F8</f>
        <v>37698</v>
      </c>
      <c r="D8" s="113">
        <v>35898</v>
      </c>
      <c r="E8" s="113">
        <v>1800</v>
      </c>
      <c r="F8" s="113"/>
      <c r="G8" s="113"/>
    </row>
    <row r="9" spans="1:7" s="59" customFormat="1" ht="24" customHeight="1">
      <c r="A9" s="176">
        <v>2100403</v>
      </c>
      <c r="B9" s="177" t="s">
        <v>173</v>
      </c>
      <c r="C9" s="113">
        <f>D9+E9+F9</f>
        <v>500</v>
      </c>
      <c r="D9" s="113"/>
      <c r="E9" s="113"/>
      <c r="F9" s="113">
        <v>500</v>
      </c>
      <c r="G9" s="113"/>
    </row>
    <row r="10" spans="1:7" s="59" customFormat="1" ht="24" customHeight="1">
      <c r="A10" s="172"/>
      <c r="B10" s="173"/>
      <c r="C10" s="113"/>
      <c r="D10" s="113"/>
      <c r="E10" s="113"/>
      <c r="F10" s="113"/>
      <c r="G10" s="113"/>
    </row>
    <row r="11" spans="1:7" s="59" customFormat="1" ht="24" customHeight="1">
      <c r="A11" s="113"/>
      <c r="B11" s="113"/>
      <c r="C11" s="113"/>
      <c r="D11" s="117"/>
      <c r="E11" s="113"/>
      <c r="F11" s="113"/>
      <c r="G11" s="113"/>
    </row>
    <row r="12" spans="1:7" s="59" customFormat="1" ht="12.75" customHeight="1">
      <c r="A12" s="62"/>
      <c r="B12" s="62"/>
      <c r="C12" s="62"/>
      <c r="D12" s="62"/>
      <c r="E12" s="62"/>
      <c r="F12" s="62"/>
      <c r="G12" s="62"/>
    </row>
    <row r="13" spans="1:3" s="59" customFormat="1" ht="12.75" customHeight="1">
      <c r="A13" s="62"/>
      <c r="C13" s="62"/>
    </row>
    <row r="14" spans="1:3" s="59" customFormat="1" ht="12.75" customHeight="1">
      <c r="A14" s="62"/>
      <c r="C14" s="62"/>
    </row>
    <row r="15" spans="1:2" ht="12.75" customHeight="1">
      <c r="A15" s="83"/>
      <c r="B15" s="83"/>
    </row>
    <row r="16" ht="12.75" customHeight="1">
      <c r="B16" s="83"/>
    </row>
    <row r="17" ht="12.75" customHeight="1">
      <c r="B17" s="83"/>
    </row>
    <row r="18" ht="12.75" customHeight="1">
      <c r="B18" s="83"/>
    </row>
    <row r="19" ht="12.75" customHeight="1">
      <c r="B19" s="83"/>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60"/>
  <sheetViews>
    <sheetView showGridLines="0" showZeros="0" workbookViewId="0" topLeftCell="B1">
      <selection activeCell="B35" sqref="A35:IV35"/>
    </sheetView>
  </sheetViews>
  <sheetFormatPr defaultColWidth="9.16015625" defaultRowHeight="12.75" customHeight="1"/>
  <cols>
    <col min="1" max="1" width="17.66015625" style="46" customWidth="1"/>
    <col min="2" max="2" width="31.83203125" style="46" customWidth="1"/>
    <col min="3" max="3" width="18.83203125" style="149" customWidth="1"/>
    <col min="4" max="4" width="24.5" style="46" customWidth="1"/>
    <col min="5" max="7" width="21.33203125" style="46" customWidth="1"/>
    <col min="8" max="8" width="17.66015625" style="46" customWidth="1"/>
    <col min="9" max="9" width="30.83203125" style="46" customWidth="1"/>
    <col min="10" max="245" width="9.16015625" style="46" customWidth="1"/>
    <col min="246" max="16384" width="9.16015625" style="46" customWidth="1"/>
  </cols>
  <sheetData>
    <row r="1" ht="22.5" customHeight="1">
      <c r="A1" s="91" t="s">
        <v>174</v>
      </c>
    </row>
    <row r="2" spans="1:9" ht="18.75" customHeight="1">
      <c r="A2" s="150" t="s">
        <v>22</v>
      </c>
      <c r="B2" s="150"/>
      <c r="C2" s="150"/>
      <c r="D2" s="150"/>
      <c r="E2" s="150"/>
      <c r="F2" s="150"/>
      <c r="G2" s="150"/>
      <c r="H2" s="150"/>
      <c r="I2" s="150"/>
    </row>
    <row r="3" spans="3:9" s="91" customFormat="1" ht="22.5" customHeight="1">
      <c r="C3" s="151"/>
      <c r="I3" s="152" t="s">
        <v>48</v>
      </c>
    </row>
    <row r="4" spans="1:9" s="91" customFormat="1" ht="31.5" customHeight="1">
      <c r="A4" s="73" t="s">
        <v>175</v>
      </c>
      <c r="B4" s="73" t="s">
        <v>176</v>
      </c>
      <c r="C4" s="79" t="s">
        <v>177</v>
      </c>
      <c r="D4" s="79" t="s">
        <v>178</v>
      </c>
      <c r="E4" s="73" t="s">
        <v>143</v>
      </c>
      <c r="F4" s="73" t="s">
        <v>166</v>
      </c>
      <c r="G4" s="73" t="s">
        <v>167</v>
      </c>
      <c r="H4" s="73" t="s">
        <v>168</v>
      </c>
      <c r="I4" s="73" t="s">
        <v>169</v>
      </c>
    </row>
    <row r="5" spans="1:9" s="91" customFormat="1" ht="27" customHeight="1">
      <c r="A5" s="153" t="s">
        <v>143</v>
      </c>
      <c r="B5" s="153"/>
      <c r="C5" s="153"/>
      <c r="D5" s="153"/>
      <c r="E5" s="99">
        <f aca="true" t="shared" si="0" ref="E5:E53">F5+G5+H5</f>
        <v>38198</v>
      </c>
      <c r="F5" s="99">
        <f>F6+F19+F47</f>
        <v>35898</v>
      </c>
      <c r="G5" s="99">
        <f>G6+G19+G47</f>
        <v>1800</v>
      </c>
      <c r="H5" s="99">
        <f>H6+H19+H47</f>
        <v>500</v>
      </c>
      <c r="I5" s="154"/>
    </row>
    <row r="6" spans="1:9" s="91" customFormat="1" ht="27" customHeight="1">
      <c r="A6" s="155">
        <v>301</v>
      </c>
      <c r="B6" s="154" t="s">
        <v>179</v>
      </c>
      <c r="C6" s="88">
        <v>501</v>
      </c>
      <c r="D6" s="145" t="s">
        <v>180</v>
      </c>
      <c r="E6" s="99">
        <f t="shared" si="0"/>
        <v>31798</v>
      </c>
      <c r="F6" s="99">
        <f>SUM(F7:F18)</f>
        <v>31798</v>
      </c>
      <c r="G6" s="99">
        <f>SUM(G7:G18)</f>
        <v>0</v>
      </c>
      <c r="H6" s="99">
        <f>SUM(H7:H18)</f>
        <v>0</v>
      </c>
      <c r="I6" s="154"/>
    </row>
    <row r="7" spans="1:9" s="91" customFormat="1" ht="27" customHeight="1">
      <c r="A7" s="155" t="s">
        <v>181</v>
      </c>
      <c r="B7" s="154" t="s">
        <v>182</v>
      </c>
      <c r="C7" s="116">
        <v>50101</v>
      </c>
      <c r="D7" s="116" t="s">
        <v>183</v>
      </c>
      <c r="E7" s="99">
        <f t="shared" si="0"/>
        <v>12552</v>
      </c>
      <c r="F7" s="99">
        <v>12552</v>
      </c>
      <c r="G7" s="99"/>
      <c r="H7" s="99"/>
      <c r="I7" s="157" t="s">
        <v>184</v>
      </c>
    </row>
    <row r="8" spans="1:9" s="91" customFormat="1" ht="27.75" customHeight="1">
      <c r="A8" s="155" t="s">
        <v>185</v>
      </c>
      <c r="B8" s="154" t="s">
        <v>186</v>
      </c>
      <c r="C8" s="158"/>
      <c r="D8" s="158"/>
      <c r="E8" s="99">
        <f t="shared" si="0"/>
        <v>1904</v>
      </c>
      <c r="F8" s="99">
        <v>1904</v>
      </c>
      <c r="G8" s="99"/>
      <c r="H8" s="99"/>
      <c r="I8" s="157" t="s">
        <v>187</v>
      </c>
    </row>
    <row r="9" spans="1:9" s="91" customFormat="1" ht="27" customHeight="1">
      <c r="A9" s="155" t="s">
        <v>188</v>
      </c>
      <c r="B9" s="154" t="s">
        <v>189</v>
      </c>
      <c r="C9" s="158"/>
      <c r="D9" s="158"/>
      <c r="E9" s="99">
        <f t="shared" si="0"/>
        <v>0</v>
      </c>
      <c r="F9" s="99">
        <v>0</v>
      </c>
      <c r="G9" s="99"/>
      <c r="H9" s="99"/>
      <c r="I9" s="157" t="s">
        <v>190</v>
      </c>
    </row>
    <row r="10" spans="1:9" s="91" customFormat="1" ht="27" customHeight="1">
      <c r="A10" s="155" t="s">
        <v>191</v>
      </c>
      <c r="B10" s="154" t="s">
        <v>192</v>
      </c>
      <c r="C10" s="159"/>
      <c r="D10" s="159"/>
      <c r="E10" s="99">
        <f t="shared" si="0"/>
        <v>8373</v>
      </c>
      <c r="F10" s="99">
        <v>8373</v>
      </c>
      <c r="G10" s="99"/>
      <c r="H10" s="99"/>
      <c r="I10" s="157" t="s">
        <v>193</v>
      </c>
    </row>
    <row r="11" spans="1:9" s="91" customFormat="1" ht="27" customHeight="1">
      <c r="A11" s="155" t="s">
        <v>194</v>
      </c>
      <c r="B11" s="160" t="s">
        <v>195</v>
      </c>
      <c r="C11" s="161">
        <v>50102</v>
      </c>
      <c r="D11" s="161" t="s">
        <v>196</v>
      </c>
      <c r="E11" s="99">
        <f t="shared" si="0"/>
        <v>4376</v>
      </c>
      <c r="F11" s="99">
        <v>4376</v>
      </c>
      <c r="G11" s="99"/>
      <c r="H11" s="99"/>
      <c r="I11" s="154"/>
    </row>
    <row r="12" spans="1:9" s="91" customFormat="1" ht="27" customHeight="1">
      <c r="A12" s="155" t="s">
        <v>197</v>
      </c>
      <c r="B12" s="160" t="s">
        <v>198</v>
      </c>
      <c r="C12" s="162"/>
      <c r="D12" s="162"/>
      <c r="E12" s="99">
        <f t="shared" si="0"/>
        <v>0</v>
      </c>
      <c r="F12" s="99">
        <v>0</v>
      </c>
      <c r="G12" s="99"/>
      <c r="H12" s="99"/>
      <c r="I12" s="154"/>
    </row>
    <row r="13" spans="1:9" s="91" customFormat="1" ht="27" customHeight="1">
      <c r="A13" s="155" t="s">
        <v>199</v>
      </c>
      <c r="B13" s="160" t="s">
        <v>200</v>
      </c>
      <c r="C13" s="162"/>
      <c r="D13" s="162"/>
      <c r="E13" s="99">
        <f t="shared" si="0"/>
        <v>1250</v>
      </c>
      <c r="F13" s="99">
        <v>1250</v>
      </c>
      <c r="G13" s="99"/>
      <c r="H13" s="99"/>
      <c r="I13" s="154"/>
    </row>
    <row r="14" spans="1:9" s="91" customFormat="1" ht="27" customHeight="1">
      <c r="A14" s="155" t="s">
        <v>201</v>
      </c>
      <c r="B14" s="160" t="s">
        <v>202</v>
      </c>
      <c r="C14" s="162"/>
      <c r="D14" s="162"/>
      <c r="E14" s="99">
        <f t="shared" si="0"/>
        <v>658</v>
      </c>
      <c r="F14" s="99">
        <v>658</v>
      </c>
      <c r="G14" s="99"/>
      <c r="H14" s="99"/>
      <c r="I14" s="154"/>
    </row>
    <row r="15" spans="1:9" s="91" customFormat="1" ht="27" customHeight="1">
      <c r="A15" s="155" t="s">
        <v>203</v>
      </c>
      <c r="B15" s="154" t="s">
        <v>204</v>
      </c>
      <c r="C15" s="163"/>
      <c r="D15" s="163"/>
      <c r="E15" s="99">
        <f t="shared" si="0"/>
        <v>167</v>
      </c>
      <c r="F15" s="46">
        <v>167</v>
      </c>
      <c r="G15" s="99"/>
      <c r="H15" s="99"/>
      <c r="I15" s="154"/>
    </row>
    <row r="16" spans="1:9" s="91" customFormat="1" ht="27" customHeight="1">
      <c r="A16" s="155" t="s">
        <v>205</v>
      </c>
      <c r="B16" s="154" t="s">
        <v>206</v>
      </c>
      <c r="C16" s="88">
        <v>50103</v>
      </c>
      <c r="D16" s="88" t="s">
        <v>207</v>
      </c>
      <c r="E16" s="99">
        <f t="shared" si="0"/>
        <v>2500</v>
      </c>
      <c r="F16" s="99">
        <v>2500</v>
      </c>
      <c r="G16" s="99"/>
      <c r="H16" s="99"/>
      <c r="I16" s="154"/>
    </row>
    <row r="17" spans="1:9" s="91" customFormat="1" ht="27" customHeight="1">
      <c r="A17" s="155" t="s">
        <v>208</v>
      </c>
      <c r="B17" s="154" t="s">
        <v>209</v>
      </c>
      <c r="C17" s="116">
        <v>50199</v>
      </c>
      <c r="D17" s="116" t="s">
        <v>210</v>
      </c>
      <c r="E17" s="99">
        <f t="shared" si="0"/>
        <v>0</v>
      </c>
      <c r="F17" s="99"/>
      <c r="G17" s="99"/>
      <c r="H17" s="99"/>
      <c r="I17" s="154"/>
    </row>
    <row r="18" spans="1:9" s="91" customFormat="1" ht="27" customHeight="1">
      <c r="A18" s="155" t="s">
        <v>211</v>
      </c>
      <c r="B18" s="154" t="s">
        <v>212</v>
      </c>
      <c r="C18" s="159"/>
      <c r="D18" s="159"/>
      <c r="E18" s="99">
        <f t="shared" si="0"/>
        <v>18</v>
      </c>
      <c r="F18" s="99">
        <v>18</v>
      </c>
      <c r="G18" s="99"/>
      <c r="H18" s="99"/>
      <c r="I18" s="157" t="s">
        <v>213</v>
      </c>
    </row>
    <row r="19" spans="1:9" s="91" customFormat="1" ht="27" customHeight="1">
      <c r="A19" s="155" t="s">
        <v>214</v>
      </c>
      <c r="B19" s="154" t="s">
        <v>215</v>
      </c>
      <c r="C19" s="88">
        <v>502</v>
      </c>
      <c r="D19" s="88" t="s">
        <v>216</v>
      </c>
      <c r="E19" s="99">
        <f t="shared" si="0"/>
        <v>2300</v>
      </c>
      <c r="F19" s="99">
        <f>SUM(F20:F46)</f>
        <v>0</v>
      </c>
      <c r="G19" s="99">
        <f>SUM(G20:G46)</f>
        <v>1800</v>
      </c>
      <c r="H19" s="99">
        <f>SUM(H20:H46)</f>
        <v>500</v>
      </c>
      <c r="I19" s="154"/>
    </row>
    <row r="20" spans="1:9" s="91" customFormat="1" ht="27" customHeight="1">
      <c r="A20" s="155" t="s">
        <v>181</v>
      </c>
      <c r="B20" s="154" t="s">
        <v>217</v>
      </c>
      <c r="C20" s="88"/>
      <c r="D20" s="145"/>
      <c r="E20" s="99">
        <f t="shared" si="0"/>
        <v>300</v>
      </c>
      <c r="F20" s="99"/>
      <c r="G20" s="99">
        <v>300</v>
      </c>
      <c r="H20" s="99"/>
      <c r="I20" s="157"/>
    </row>
    <row r="21" spans="1:9" s="91" customFormat="1" ht="27" customHeight="1">
      <c r="A21" s="155" t="s">
        <v>185</v>
      </c>
      <c r="B21" s="154" t="s">
        <v>218</v>
      </c>
      <c r="C21" s="88"/>
      <c r="D21" s="145"/>
      <c r="E21" s="99">
        <f t="shared" si="0"/>
        <v>0</v>
      </c>
      <c r="F21" s="99"/>
      <c r="G21" s="99">
        <v>0</v>
      </c>
      <c r="H21" s="99"/>
      <c r="I21" s="154"/>
    </row>
    <row r="22" spans="1:9" s="91" customFormat="1" ht="27" customHeight="1">
      <c r="A22" s="155" t="s">
        <v>188</v>
      </c>
      <c r="B22" s="154" t="s">
        <v>219</v>
      </c>
      <c r="C22" s="88"/>
      <c r="D22" s="145"/>
      <c r="E22" s="99">
        <f t="shared" si="0"/>
        <v>0</v>
      </c>
      <c r="F22" s="99"/>
      <c r="G22" s="99">
        <v>0</v>
      </c>
      <c r="H22" s="99">
        <v>0</v>
      </c>
      <c r="I22" s="154"/>
    </row>
    <row r="23" spans="1:9" s="91" customFormat="1" ht="27" customHeight="1">
      <c r="A23" s="155" t="s">
        <v>220</v>
      </c>
      <c r="B23" s="154" t="s">
        <v>221</v>
      </c>
      <c r="C23" s="88"/>
      <c r="D23" s="145"/>
      <c r="E23" s="99">
        <f t="shared" si="0"/>
        <v>0</v>
      </c>
      <c r="F23" s="99"/>
      <c r="G23" s="99">
        <v>0</v>
      </c>
      <c r="H23" s="99">
        <v>0</v>
      </c>
      <c r="I23" s="154"/>
    </row>
    <row r="24" spans="1:9" s="91" customFormat="1" ht="27" customHeight="1">
      <c r="A24" s="155" t="s">
        <v>222</v>
      </c>
      <c r="B24" s="154" t="s">
        <v>223</v>
      </c>
      <c r="C24" s="88"/>
      <c r="D24" s="145"/>
      <c r="E24" s="99">
        <f t="shared" si="0"/>
        <v>100</v>
      </c>
      <c r="F24" s="99"/>
      <c r="G24" s="99">
        <v>100</v>
      </c>
      <c r="H24" s="99">
        <v>0</v>
      </c>
      <c r="I24" s="154"/>
    </row>
    <row r="25" spans="1:9" s="91" customFormat="1" ht="27" customHeight="1">
      <c r="A25" s="155" t="s">
        <v>224</v>
      </c>
      <c r="B25" s="154" t="s">
        <v>225</v>
      </c>
      <c r="C25" s="88"/>
      <c r="D25" s="145"/>
      <c r="E25" s="99">
        <f t="shared" si="0"/>
        <v>407</v>
      </c>
      <c r="F25" s="99"/>
      <c r="G25" s="99">
        <v>407</v>
      </c>
      <c r="H25" s="99">
        <v>0</v>
      </c>
      <c r="I25" s="154"/>
    </row>
    <row r="26" spans="1:9" s="91" customFormat="1" ht="27" customHeight="1">
      <c r="A26" s="155" t="s">
        <v>191</v>
      </c>
      <c r="B26" s="154" t="s">
        <v>226</v>
      </c>
      <c r="C26" s="88"/>
      <c r="D26" s="145"/>
      <c r="E26" s="99">
        <f t="shared" si="0"/>
        <v>0</v>
      </c>
      <c r="F26" s="99"/>
      <c r="G26" s="99">
        <v>0</v>
      </c>
      <c r="H26" s="99">
        <v>0</v>
      </c>
      <c r="I26" s="154"/>
    </row>
    <row r="27" spans="1:9" s="91" customFormat="1" ht="27" customHeight="1">
      <c r="A27" s="155" t="s">
        <v>194</v>
      </c>
      <c r="B27" s="154" t="s">
        <v>227</v>
      </c>
      <c r="C27" s="88"/>
      <c r="D27" s="145"/>
      <c r="E27" s="99">
        <f t="shared" si="0"/>
        <v>0</v>
      </c>
      <c r="F27" s="99"/>
      <c r="G27" s="99">
        <v>0</v>
      </c>
      <c r="H27" s="99">
        <v>0</v>
      </c>
      <c r="I27" s="154"/>
    </row>
    <row r="28" spans="1:9" s="91" customFormat="1" ht="27" customHeight="1">
      <c r="A28" s="155" t="s">
        <v>197</v>
      </c>
      <c r="B28" s="154" t="s">
        <v>228</v>
      </c>
      <c r="C28" s="88"/>
      <c r="D28" s="145"/>
      <c r="E28" s="99">
        <f t="shared" si="0"/>
        <v>0</v>
      </c>
      <c r="F28" s="99"/>
      <c r="G28" s="99">
        <v>0</v>
      </c>
      <c r="H28" s="99">
        <v>0</v>
      </c>
      <c r="I28" s="154"/>
    </row>
    <row r="29" spans="1:9" s="91" customFormat="1" ht="27" customHeight="1">
      <c r="A29" s="155" t="s">
        <v>201</v>
      </c>
      <c r="B29" s="154" t="s">
        <v>229</v>
      </c>
      <c r="C29" s="88"/>
      <c r="D29" s="145"/>
      <c r="E29" s="99">
        <f t="shared" si="0"/>
        <v>400</v>
      </c>
      <c r="F29" s="99"/>
      <c r="G29" s="99">
        <v>400</v>
      </c>
      <c r="H29" s="99"/>
      <c r="I29" s="154"/>
    </row>
    <row r="30" spans="1:9" s="91" customFormat="1" ht="27" customHeight="1">
      <c r="A30" s="155" t="s">
        <v>203</v>
      </c>
      <c r="B30" s="154" t="s">
        <v>230</v>
      </c>
      <c r="C30" s="88"/>
      <c r="D30" s="145"/>
      <c r="E30" s="99">
        <f t="shared" si="0"/>
        <v>0</v>
      </c>
      <c r="F30" s="99"/>
      <c r="G30" s="99">
        <v>0</v>
      </c>
      <c r="H30" s="99">
        <v>0</v>
      </c>
      <c r="I30" s="154"/>
    </row>
    <row r="31" spans="1:9" s="91" customFormat="1" ht="27" customHeight="1">
      <c r="A31" s="155" t="s">
        <v>205</v>
      </c>
      <c r="B31" s="154" t="s">
        <v>231</v>
      </c>
      <c r="C31" s="88"/>
      <c r="D31" s="145"/>
      <c r="E31" s="99">
        <f t="shared" si="0"/>
        <v>0</v>
      </c>
      <c r="F31" s="99"/>
      <c r="G31" s="99">
        <v>0</v>
      </c>
      <c r="H31" s="99">
        <v>0</v>
      </c>
      <c r="I31" s="154"/>
    </row>
    <row r="32" spans="1:9" s="91" customFormat="1" ht="27" customHeight="1">
      <c r="A32" s="155" t="s">
        <v>208</v>
      </c>
      <c r="B32" s="154" t="s">
        <v>232</v>
      </c>
      <c r="C32" s="88"/>
      <c r="D32" s="145"/>
      <c r="E32" s="99">
        <f t="shared" si="0"/>
        <v>0</v>
      </c>
      <c r="F32" s="99"/>
      <c r="G32" s="99">
        <v>0</v>
      </c>
      <c r="H32" s="99">
        <v>0</v>
      </c>
      <c r="I32" s="154"/>
    </row>
    <row r="33" spans="1:9" s="91" customFormat="1" ht="27" customHeight="1">
      <c r="A33" s="155" t="s">
        <v>233</v>
      </c>
      <c r="B33" s="154" t="s">
        <v>234</v>
      </c>
      <c r="C33" s="88"/>
      <c r="D33" s="88"/>
      <c r="E33" s="99">
        <f t="shared" si="0"/>
        <v>0</v>
      </c>
      <c r="F33" s="99"/>
      <c r="G33" s="99">
        <v>0</v>
      </c>
      <c r="H33" s="99">
        <v>0</v>
      </c>
      <c r="I33" s="154"/>
    </row>
    <row r="34" spans="1:9" s="91" customFormat="1" ht="27" customHeight="1">
      <c r="A34" s="155" t="s">
        <v>235</v>
      </c>
      <c r="B34" s="154" t="s">
        <v>236</v>
      </c>
      <c r="C34" s="88"/>
      <c r="D34" s="145"/>
      <c r="E34" s="99">
        <f t="shared" si="0"/>
        <v>500</v>
      </c>
      <c r="F34" s="99"/>
      <c r="G34" s="99">
        <v>0</v>
      </c>
      <c r="H34" s="99">
        <v>500</v>
      </c>
      <c r="I34" s="154"/>
    </row>
    <row r="35" spans="1:9" s="91" customFormat="1" ht="27" customHeight="1">
      <c r="A35" s="155" t="s">
        <v>237</v>
      </c>
      <c r="B35" s="154" t="s">
        <v>238</v>
      </c>
      <c r="C35" s="88"/>
      <c r="D35" s="145"/>
      <c r="E35" s="99">
        <f t="shared" si="0"/>
        <v>100</v>
      </c>
      <c r="F35" s="99"/>
      <c r="G35" s="99">
        <v>100</v>
      </c>
      <c r="H35" s="99">
        <v>0</v>
      </c>
      <c r="I35" s="154"/>
    </row>
    <row r="36" spans="1:9" s="91" customFormat="1" ht="27" customHeight="1">
      <c r="A36" s="155" t="s">
        <v>239</v>
      </c>
      <c r="B36" s="154" t="s">
        <v>240</v>
      </c>
      <c r="C36" s="88"/>
      <c r="D36" s="145"/>
      <c r="E36" s="99">
        <f t="shared" si="0"/>
        <v>0</v>
      </c>
      <c r="F36" s="99"/>
      <c r="G36" s="99">
        <v>0</v>
      </c>
      <c r="H36" s="99">
        <v>0</v>
      </c>
      <c r="I36" s="154"/>
    </row>
    <row r="37" spans="1:9" s="91" customFormat="1" ht="27" customHeight="1">
      <c r="A37" s="164" t="s">
        <v>241</v>
      </c>
      <c r="B37" s="154" t="s">
        <v>242</v>
      </c>
      <c r="C37" s="88"/>
      <c r="D37" s="145"/>
      <c r="E37" s="99">
        <f t="shared" si="0"/>
        <v>0</v>
      </c>
      <c r="F37" s="99"/>
      <c r="G37" s="99">
        <v>0</v>
      </c>
      <c r="H37" s="99">
        <v>0</v>
      </c>
      <c r="I37" s="154"/>
    </row>
    <row r="38" spans="1:9" s="91" customFormat="1" ht="27" customHeight="1">
      <c r="A38" s="164" t="s">
        <v>243</v>
      </c>
      <c r="B38" s="154" t="s">
        <v>244</v>
      </c>
      <c r="C38" s="88"/>
      <c r="D38" s="145"/>
      <c r="E38" s="99">
        <f t="shared" si="0"/>
        <v>0</v>
      </c>
      <c r="F38" s="99"/>
      <c r="G38" s="99">
        <v>0</v>
      </c>
      <c r="H38" s="99">
        <v>0</v>
      </c>
      <c r="I38" s="154"/>
    </row>
    <row r="39" spans="1:9" s="91" customFormat="1" ht="27" customHeight="1">
      <c r="A39" s="164" t="s">
        <v>245</v>
      </c>
      <c r="B39" s="154" t="s">
        <v>246</v>
      </c>
      <c r="C39" s="88"/>
      <c r="D39" s="145"/>
      <c r="E39" s="99">
        <f t="shared" si="0"/>
        <v>0</v>
      </c>
      <c r="F39" s="99"/>
      <c r="G39" s="99">
        <v>0</v>
      </c>
      <c r="H39" s="99">
        <v>0</v>
      </c>
      <c r="I39" s="154"/>
    </row>
    <row r="40" spans="1:9" s="91" customFormat="1" ht="27" customHeight="1">
      <c r="A40" s="164" t="s">
        <v>247</v>
      </c>
      <c r="B40" s="154" t="s">
        <v>248</v>
      </c>
      <c r="C40" s="88"/>
      <c r="D40" s="145"/>
      <c r="E40" s="99">
        <f t="shared" si="0"/>
        <v>0</v>
      </c>
      <c r="F40" s="99"/>
      <c r="G40" s="99">
        <v>0</v>
      </c>
      <c r="H40" s="99">
        <v>0</v>
      </c>
      <c r="I40" s="154"/>
    </row>
    <row r="41" spans="1:9" s="91" customFormat="1" ht="27" customHeight="1">
      <c r="A41" s="164" t="s">
        <v>249</v>
      </c>
      <c r="B41" s="154" t="s">
        <v>250</v>
      </c>
      <c r="C41" s="88"/>
      <c r="D41" s="145"/>
      <c r="E41" s="99">
        <f t="shared" si="0"/>
        <v>393</v>
      </c>
      <c r="F41" s="99"/>
      <c r="G41" s="99">
        <v>393</v>
      </c>
      <c r="H41" s="99">
        <v>0</v>
      </c>
      <c r="I41" s="154"/>
    </row>
    <row r="42" spans="1:9" s="91" customFormat="1" ht="27" customHeight="1">
      <c r="A42" s="164" t="s">
        <v>251</v>
      </c>
      <c r="B42" s="154" t="s">
        <v>252</v>
      </c>
      <c r="C42" s="88"/>
      <c r="D42" s="145"/>
      <c r="E42" s="99">
        <f t="shared" si="0"/>
        <v>0</v>
      </c>
      <c r="F42" s="99"/>
      <c r="G42" s="99">
        <v>0</v>
      </c>
      <c r="H42" s="99">
        <v>0</v>
      </c>
      <c r="I42" s="154"/>
    </row>
    <row r="43" spans="1:9" s="91" customFormat="1" ht="27" customHeight="1">
      <c r="A43" s="164" t="s">
        <v>253</v>
      </c>
      <c r="B43" s="154" t="s">
        <v>254</v>
      </c>
      <c r="C43" s="88"/>
      <c r="D43" s="145"/>
      <c r="E43" s="99">
        <f t="shared" si="0"/>
        <v>100</v>
      </c>
      <c r="F43" s="99"/>
      <c r="G43" s="99">
        <v>100</v>
      </c>
      <c r="H43" s="99">
        <v>0</v>
      </c>
      <c r="I43" s="154"/>
    </row>
    <row r="44" spans="1:9" s="91" customFormat="1" ht="27" customHeight="1">
      <c r="A44" s="164" t="s">
        <v>255</v>
      </c>
      <c r="B44" s="154" t="s">
        <v>256</v>
      </c>
      <c r="C44" s="88"/>
      <c r="D44" s="145"/>
      <c r="E44" s="99">
        <f t="shared" si="0"/>
        <v>0</v>
      </c>
      <c r="F44" s="99"/>
      <c r="G44" s="99">
        <v>0</v>
      </c>
      <c r="H44" s="99">
        <v>0</v>
      </c>
      <c r="I44" s="157" t="s">
        <v>257</v>
      </c>
    </row>
    <row r="45" spans="1:9" s="91" customFormat="1" ht="27" customHeight="1">
      <c r="A45" s="164" t="s">
        <v>258</v>
      </c>
      <c r="B45" s="154" t="s">
        <v>259</v>
      </c>
      <c r="C45" s="88"/>
      <c r="D45" s="145"/>
      <c r="E45" s="99">
        <f t="shared" si="0"/>
        <v>0</v>
      </c>
      <c r="F45" s="99"/>
      <c r="G45" s="99">
        <v>0</v>
      </c>
      <c r="H45" s="99">
        <v>0</v>
      </c>
      <c r="I45" s="154"/>
    </row>
    <row r="46" spans="1:9" s="91" customFormat="1" ht="27" customHeight="1">
      <c r="A46" s="164" t="s">
        <v>211</v>
      </c>
      <c r="B46" s="154" t="s">
        <v>260</v>
      </c>
      <c r="C46" s="88"/>
      <c r="D46" s="145"/>
      <c r="E46" s="99">
        <f t="shared" si="0"/>
        <v>0</v>
      </c>
      <c r="F46" s="99"/>
      <c r="G46" s="99">
        <v>0</v>
      </c>
      <c r="H46" s="99">
        <v>0</v>
      </c>
      <c r="I46" s="157" t="s">
        <v>261</v>
      </c>
    </row>
    <row r="47" spans="1:9" s="91" customFormat="1" ht="27" customHeight="1">
      <c r="A47" s="155" t="s">
        <v>262</v>
      </c>
      <c r="B47" s="154" t="s">
        <v>263</v>
      </c>
      <c r="C47" s="88">
        <v>509</v>
      </c>
      <c r="D47" s="145" t="s">
        <v>263</v>
      </c>
      <c r="E47" s="99">
        <f t="shared" si="0"/>
        <v>4100</v>
      </c>
      <c r="F47" s="99">
        <f>SUM(F48:F53)</f>
        <v>4100</v>
      </c>
      <c r="G47" s="99">
        <v>0</v>
      </c>
      <c r="H47" s="99">
        <v>0</v>
      </c>
      <c r="I47" s="154"/>
    </row>
    <row r="48" spans="1:9" s="91" customFormat="1" ht="27" customHeight="1">
      <c r="A48" s="155" t="s">
        <v>181</v>
      </c>
      <c r="B48" s="154" t="s">
        <v>264</v>
      </c>
      <c r="C48" s="116">
        <v>50905</v>
      </c>
      <c r="D48" s="116" t="s">
        <v>265</v>
      </c>
      <c r="E48" s="99">
        <f t="shared" si="0"/>
        <v>0</v>
      </c>
      <c r="F48" s="99"/>
      <c r="G48" s="99">
        <v>0</v>
      </c>
      <c r="H48" s="99">
        <v>0</v>
      </c>
      <c r="I48" s="154"/>
    </row>
    <row r="49" spans="1:9" s="91" customFormat="1" ht="27" customHeight="1">
      <c r="A49" s="155" t="s">
        <v>185</v>
      </c>
      <c r="B49" s="154" t="s">
        <v>266</v>
      </c>
      <c r="C49" s="158"/>
      <c r="D49" s="158"/>
      <c r="E49" s="99">
        <f t="shared" si="0"/>
        <v>0</v>
      </c>
      <c r="F49" s="99"/>
      <c r="G49" s="99">
        <v>0</v>
      </c>
      <c r="H49" s="99">
        <v>0</v>
      </c>
      <c r="I49" s="157"/>
    </row>
    <row r="50" spans="1:9" s="91" customFormat="1" ht="27" customHeight="1">
      <c r="A50" s="155" t="s">
        <v>188</v>
      </c>
      <c r="B50" s="154" t="s">
        <v>267</v>
      </c>
      <c r="C50" s="159"/>
      <c r="D50" s="159"/>
      <c r="E50" s="99">
        <f t="shared" si="0"/>
        <v>0</v>
      </c>
      <c r="F50" s="99"/>
      <c r="G50" s="99">
        <v>0</v>
      </c>
      <c r="H50" s="99">
        <v>0</v>
      </c>
      <c r="I50" s="157"/>
    </row>
    <row r="51" spans="1:9" s="91" customFormat="1" ht="27" customHeight="1">
      <c r="A51" s="155" t="s">
        <v>220</v>
      </c>
      <c r="B51" s="154" t="s">
        <v>268</v>
      </c>
      <c r="C51" s="116">
        <v>50901</v>
      </c>
      <c r="D51" s="116" t="s">
        <v>269</v>
      </c>
      <c r="E51" s="99">
        <f t="shared" si="0"/>
        <v>0</v>
      </c>
      <c r="F51" s="99"/>
      <c r="G51" s="99">
        <v>0</v>
      </c>
      <c r="H51" s="99">
        <v>0</v>
      </c>
      <c r="I51" s="157" t="s">
        <v>270</v>
      </c>
    </row>
    <row r="52" spans="1:9" s="91" customFormat="1" ht="27" customHeight="1">
      <c r="A52" s="155" t="s">
        <v>222</v>
      </c>
      <c r="B52" s="154" t="s">
        <v>271</v>
      </c>
      <c r="C52" s="159"/>
      <c r="D52" s="159"/>
      <c r="E52" s="99">
        <f t="shared" si="0"/>
        <v>0</v>
      </c>
      <c r="F52" s="99"/>
      <c r="G52" s="99">
        <v>0</v>
      </c>
      <c r="H52" s="99">
        <v>0</v>
      </c>
      <c r="I52" s="157" t="s">
        <v>272</v>
      </c>
    </row>
    <row r="53" spans="1:9" s="91" customFormat="1" ht="27" customHeight="1">
      <c r="A53" s="155" t="s">
        <v>211</v>
      </c>
      <c r="B53" s="154" t="s">
        <v>273</v>
      </c>
      <c r="C53" s="88">
        <v>50999</v>
      </c>
      <c r="D53" s="145" t="s">
        <v>263</v>
      </c>
      <c r="E53" s="99">
        <f t="shared" si="0"/>
        <v>4100</v>
      </c>
      <c r="F53" s="99">
        <v>4100</v>
      </c>
      <c r="G53" s="99">
        <v>0</v>
      </c>
      <c r="H53" s="99">
        <v>0</v>
      </c>
      <c r="I53" s="154"/>
    </row>
    <row r="54" spans="1:4" s="91" customFormat="1" ht="12.75" customHeight="1">
      <c r="A54" s="165"/>
      <c r="B54" s="165"/>
      <c r="C54" s="166"/>
      <c r="D54" s="165"/>
    </row>
    <row r="55" spans="1:4" s="91" customFormat="1" ht="12.75" customHeight="1">
      <c r="A55" s="165"/>
      <c r="B55" s="165"/>
      <c r="C55" s="166"/>
      <c r="D55" s="165"/>
    </row>
    <row r="56" spans="1:4" s="91" customFormat="1" ht="12.75" customHeight="1">
      <c r="A56" s="165"/>
      <c r="B56" s="165"/>
      <c r="C56" s="166"/>
      <c r="D56" s="165"/>
    </row>
    <row r="57" spans="1:4" s="91" customFormat="1" ht="12.75" customHeight="1">
      <c r="A57" s="165"/>
      <c r="B57" s="165"/>
      <c r="C57" s="166"/>
      <c r="D57" s="165"/>
    </row>
    <row r="58" spans="1:4" s="91" customFormat="1" ht="12.75" customHeight="1">
      <c r="A58" s="165"/>
      <c r="B58" s="165"/>
      <c r="C58" s="166"/>
      <c r="D58" s="165"/>
    </row>
    <row r="59" spans="1:4" s="91" customFormat="1" ht="12.75" customHeight="1">
      <c r="A59" s="165"/>
      <c r="B59" s="165"/>
      <c r="C59" s="166"/>
      <c r="D59" s="165"/>
    </row>
    <row r="60" spans="1:4" s="91" customFormat="1" ht="12.75" customHeight="1">
      <c r="A60" s="165"/>
      <c r="B60" s="165"/>
      <c r="C60" s="166"/>
      <c r="D60" s="165"/>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B9" sqref="B9"/>
    </sheetView>
  </sheetViews>
  <sheetFormatPr defaultColWidth="9.16015625" defaultRowHeight="12.75" customHeight="1"/>
  <cols>
    <col min="1" max="1" width="21.33203125" style="0" customWidth="1"/>
    <col min="2" max="2" width="31.33203125" style="0" customWidth="1"/>
    <col min="3" max="6" width="21.33203125" style="0" customWidth="1"/>
    <col min="7" max="7" width="9.16015625" style="0" customWidth="1"/>
  </cols>
  <sheetData>
    <row r="1" ht="30" customHeight="1">
      <c r="A1" s="62" t="s">
        <v>23</v>
      </c>
    </row>
    <row r="2" spans="1:6" ht="28.5" customHeight="1">
      <c r="A2" s="63" t="s">
        <v>24</v>
      </c>
      <c r="B2" s="63"/>
      <c r="C2" s="63"/>
      <c r="D2" s="63"/>
      <c r="E2" s="63"/>
      <c r="F2" s="63"/>
    </row>
    <row r="3" s="59" customFormat="1" ht="22.5" customHeight="1">
      <c r="F3" s="89" t="s">
        <v>48</v>
      </c>
    </row>
    <row r="4" spans="1:6" s="59" customFormat="1" ht="27" customHeight="1">
      <c r="A4" s="111" t="s">
        <v>164</v>
      </c>
      <c r="B4" s="111" t="s">
        <v>165</v>
      </c>
      <c r="C4" s="111" t="s">
        <v>143</v>
      </c>
      <c r="D4" s="111" t="s">
        <v>166</v>
      </c>
      <c r="E4" s="111" t="s">
        <v>167</v>
      </c>
      <c r="F4" s="111" t="s">
        <v>169</v>
      </c>
    </row>
    <row r="5" spans="1:6" s="59" customFormat="1" ht="27" customHeight="1">
      <c r="A5" s="112" t="s">
        <v>154</v>
      </c>
      <c r="B5" s="112" t="s">
        <v>154</v>
      </c>
      <c r="C5" s="112">
        <v>1</v>
      </c>
      <c r="D5" s="112">
        <v>2</v>
      </c>
      <c r="E5" s="112">
        <v>3</v>
      </c>
      <c r="F5" s="112" t="s">
        <v>154</v>
      </c>
    </row>
    <row r="6" spans="1:6" s="59" customFormat="1" ht="27" customHeight="1">
      <c r="A6" s="167">
        <v>210</v>
      </c>
      <c r="B6" s="167" t="s">
        <v>170</v>
      </c>
      <c r="C6" s="113">
        <f>C7</f>
        <v>38198</v>
      </c>
      <c r="D6" s="113">
        <f>D7</f>
        <v>35898</v>
      </c>
      <c r="E6" s="113">
        <f>E7</f>
        <v>2300</v>
      </c>
      <c r="F6" s="113"/>
    </row>
    <row r="7" spans="1:6" s="59" customFormat="1" ht="27" customHeight="1">
      <c r="A7" s="168">
        <v>21001</v>
      </c>
      <c r="B7" s="169" t="s">
        <v>171</v>
      </c>
      <c r="C7" s="113">
        <f>C9+C8+C10</f>
        <v>38198</v>
      </c>
      <c r="D7" s="113">
        <f>D9+D8</f>
        <v>35898</v>
      </c>
      <c r="E7" s="113">
        <f>E9+E8</f>
        <v>2300</v>
      </c>
      <c r="F7" s="113"/>
    </row>
    <row r="8" spans="1:6" s="59" customFormat="1" ht="27" customHeight="1">
      <c r="A8" s="170">
        <v>2100101</v>
      </c>
      <c r="B8" s="171" t="s">
        <v>172</v>
      </c>
      <c r="C8" s="113">
        <f>D8+E8+F8</f>
        <v>37698</v>
      </c>
      <c r="D8" s="113">
        <f>'表5-部门综合预算一般公共预算支出明细表（按支出功能分类科目）'!D8</f>
        <v>35898</v>
      </c>
      <c r="E8" s="113">
        <f>'表5-部门综合预算一般公共预算支出明细表（按支出功能分类科目）'!E8</f>
        <v>1800</v>
      </c>
      <c r="F8" s="113"/>
    </row>
    <row r="9" spans="1:6" s="59" customFormat="1" ht="27" customHeight="1">
      <c r="A9" s="170">
        <v>2100102</v>
      </c>
      <c r="B9" s="171" t="s">
        <v>173</v>
      </c>
      <c r="C9" s="113">
        <f>D9+E9+F9</f>
        <v>500</v>
      </c>
      <c r="D9" s="113"/>
      <c r="E9" s="113">
        <f>'表5-部门综合预算一般公共预算支出明细表（按支出功能分类科目）'!F9</f>
        <v>500</v>
      </c>
      <c r="F9" s="113"/>
    </row>
    <row r="10" spans="1:6" s="59" customFormat="1" ht="27" customHeight="1">
      <c r="A10" s="172"/>
      <c r="B10" s="173"/>
      <c r="C10" s="113"/>
      <c r="D10" s="113"/>
      <c r="E10" s="113"/>
      <c r="F10" s="113"/>
    </row>
    <row r="11" spans="1:6" s="59" customFormat="1" ht="27" customHeight="1">
      <c r="A11" s="113"/>
      <c r="B11" s="113"/>
      <c r="C11" s="113"/>
      <c r="D11" s="113"/>
      <c r="E11" s="113"/>
      <c r="F11" s="113"/>
    </row>
    <row r="12" spans="1:6" s="59" customFormat="1" ht="27" customHeight="1">
      <c r="A12" s="113"/>
      <c r="B12" s="117"/>
      <c r="C12" s="113"/>
      <c r="D12" s="117"/>
      <c r="E12" s="117"/>
      <c r="F12" s="117"/>
    </row>
    <row r="13" spans="1:3" ht="12.75" customHeight="1">
      <c r="A13" s="83"/>
      <c r="C13" s="83"/>
    </row>
    <row r="14" spans="1:2" ht="12.75" customHeight="1">
      <c r="A14" s="83"/>
      <c r="B14" s="83"/>
    </row>
    <row r="15" ht="12.75" customHeight="1">
      <c r="B15" s="83"/>
    </row>
    <row r="16" ht="12.75" customHeight="1">
      <c r="B16" s="83"/>
    </row>
    <row r="17" ht="12.75" customHeight="1">
      <c r="B17" s="83"/>
    </row>
    <row r="18" ht="12.75" customHeight="1">
      <c r="B18" s="83"/>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2018-01-09T01:56:00Z</dcterms:created>
  <dcterms:modified xsi:type="dcterms:W3CDTF">2019-04-24T12:23:12Z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ubyTemplate">
    <vt:lpwstr>14</vt:lpwstr>
  </property>
</Properties>
</file>