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15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支出功能科目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（1）专项购置经费" sheetId="16" r:id="rId16"/>
    <sheet name="表14（2）维修改造专项业务费" sheetId="17" r:id="rId17"/>
    <sheet name="　表14（3）履职专项经费" sheetId="18" r:id="rId18"/>
    <sheet name="表15-部门整体支出绩效目标表" sheetId="19" r:id="rId19"/>
    <sheet name="表16-专项资金整体绩效目标表" sheetId="20" r:id="rId20"/>
  </sheets>
  <definedNames>
    <definedName name="_xlnm.Print_Area" localSheetId="0">'封面'!$A$1:$A$12</definedName>
    <definedName name="_xlnm.Print_Area" localSheetId="1">'目录'!$A$1:$L$20</definedName>
    <definedName name="_xlnm.Print_Area" localSheetId="2">'表1-部门综合预算收支总表'!$A$1:$F$45</definedName>
    <definedName name="_xlnm.Print_Titles" localSheetId="2">'表1-部门综合预算收支总表'!$1:$5</definedName>
    <definedName name="_xlnm.Print_Area" localSheetId="3">'表2-部门综合预算收入总表'!$A$1:$P$12</definedName>
    <definedName name="_xlnm.Print_Titles" localSheetId="3">'表2-部门综合预算收入总表'!$1:$6</definedName>
    <definedName name="_xlnm.Print_Area" localSheetId="4">'表3-部门综合预算支出总表'!$A$1:$N$12</definedName>
    <definedName name="_xlnm.Print_Titles" localSheetId="4">'表3-部门综合预算支出总表'!$1:$6</definedName>
    <definedName name="_xlnm.Print_Area" localSheetId="5">'表4-部门综合预算财政拨款收支总表'!$A$1:$F$41</definedName>
    <definedName name="_xlnm.Print_Titles" localSheetId="5">'表4-部门综合预算财政拨款收支总表'!$1:$5</definedName>
    <definedName name="_xlnm.Print_Area" localSheetId="6">'表5-部门综合预算一般公共预算支出明细表（按支出功能分类科目）'!$A$1:$G$11</definedName>
    <definedName name="_xlnm.Print_Titles" localSheetId="6">'表5-部门综合预算一般公共预算支出明细表（按支出功能分类科目）'!$1:$5</definedName>
    <definedName name="_xlnm.Print_Area" localSheetId="7">'表6-部门综合预算一般公共预算支出明细表（按支出经济分类科目）'!$A$1:$I$53</definedName>
    <definedName name="_xlnm.Print_Titles" localSheetId="7">'表6-部门综合预算一般公共预算支出明细表（按支出经济分类科目）'!$1:$4</definedName>
    <definedName name="_xlnm.Print_Area" localSheetId="8">'表7-部门综合预算一般公共预算基本支出明细表（按支出功能科目）'!$A$1:$F$12</definedName>
    <definedName name="_xlnm.Print_Titles" localSheetId="8">'表7-部门综合预算一般公共预算基本支出明细表（按支出功能科目）'!$1:$5</definedName>
    <definedName name="_xlnm.Print_Titles" localSheetId="9">'表8-部门综合预一般公共预算基本支出明细表（按经济分类科目分）'!$1:$5</definedName>
    <definedName name="_xlnm.Print_Area" localSheetId="10">'表9-部门综合预算政府性基金收支表'!$A$1:$F$26</definedName>
    <definedName name="_xlnm.Print_Titles" localSheetId="10">'表9-部门综合预算政府性基金收支表'!$1:$5</definedName>
    <definedName name="_xlnm.Print_Area" localSheetId="11">'表10-部门综合预算专项业务经费支出表'!$A$1:$D$13</definedName>
    <definedName name="_xlnm.Print_Titles" localSheetId="11">'表10-部门综合预算专项业务经费支出表'!$1:$5</definedName>
    <definedName name="_xlnm.Print_Area" localSheetId="14">'表13-部门综合预算一般公共预算拨款“三公”经费及会议培训费表'!$A$1:$AC$16</definedName>
    <definedName name="_xlnm.Print_Titles" localSheetId="14">'表13-部门综合预算一般公共预算拨款“三公”经费及会议培训费表'!$1:$8</definedName>
  </definedNames>
  <calcPr fullCalcOnLoad="1"/>
</workbook>
</file>

<file path=xl/sharedStrings.xml><?xml version="1.0" encoding="utf-8"?>
<sst xmlns="http://schemas.openxmlformats.org/spreadsheetml/2006/main" count="1367" uniqueCount="473">
  <si>
    <t>附件2</t>
  </si>
  <si>
    <t>2019年部门综合预算公开报表</t>
  </si>
  <si>
    <t xml:space="preserve">                            部门名称：人社局</t>
  </si>
  <si>
    <t xml:space="preserve">                            保密审查情况：（已审）</t>
  </si>
  <si>
    <t xml:space="preserve">                            部门主要负责人审签情况：(已审）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</si>
  <si>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</si>
  <si>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</si>
  <si>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</si>
  <si>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</si>
  <si>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</si>
  <si>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</si>
  <si>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</si>
  <si>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</si>
  <si>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</si>
  <si>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</si>
  <si>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</si>
  <si>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</si>
  <si>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</si>
  <si>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</si>
  <si>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</si>
  <si>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</si>
  <si>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</si>
  <si>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</si>
  <si>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</si>
  <si>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</si>
  <si>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</si>
  <si>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</si>
  <si>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</si>
  <si>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</si>
  <si>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</si>
  <si>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不涉及</t>
  </si>
  <si>
    <t>表10</t>
  </si>
  <si>
    <t>2019年部门综合预算专项业务经费支出表</t>
  </si>
  <si>
    <t>表11</t>
  </si>
  <si>
    <t>2019年部门综合预算财政拨款结转资金支出表</t>
  </si>
  <si>
    <t>无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</si>
  <si>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</si>
  <si>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</si>
  <si>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</si>
  <si>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</si>
  <si>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</si>
  <si>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</si>
  <si>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</si>
  <si>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</si>
  <si>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</si>
  <si>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</si>
  <si>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注：1、封面和目录的格式不得随意改变。2、公开空表一定要在目录说明理由。</t>
  </si>
  <si>
    <t>单位：百元</t>
  </si>
  <si>
    <t>收                   入</t>
  </si>
  <si>
    <t>支                        出</t>
  </si>
  <si>
    <t>项    目</t>
  </si>
  <si>
    <t>预算数</t>
  </si>
  <si>
    <t>支出功能分类科目（按大类）</t>
  </si>
  <si>
    <t>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</si>
  <si>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</si>
  <si>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</si>
  <si>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</si>
  <si>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</si>
  <si>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</si>
  <si>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>1、机关工资福利支出</t>
  </si>
  <si>
    <t xml:space="preserve">    (1)一般公共预算拨款</t>
  </si>
  <si>
    <t xml:space="preserve">  2、外交支出</t>
  </si>
  <si>
    <t xml:space="preserve">       (1)工资福利支出</t>
  </si>
  <si>
    <t>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</si>
  <si>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</si>
  <si>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</si>
  <si>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</si>
  <si>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>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</si>
  <si>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</si>
  <si>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</si>
  <si>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</si>
  <si>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>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</si>
  <si>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</si>
  <si>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</si>
  <si>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</si>
  <si>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>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</si>
  <si>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</si>
  <si>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</si>
  <si>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</si>
  <si>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>6、对事业单位资本性补助</t>
  </si>
  <si>
    <t xml:space="preserve">  3、事业收入</t>
  </si>
  <si>
    <t xml:space="preserve">  7、文化体育与传媒支出</t>
  </si>
  <si>
    <t>7、对企业补助</t>
  </si>
  <si>
    <t xml:space="preserve">      其中：纳入财政专户管理的收费</t>
  </si>
  <si>
    <t xml:space="preserve">  8、社会保障和就业支出</t>
  </si>
  <si>
    <t>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</si>
  <si>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</si>
  <si>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</si>
  <si>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</si>
  <si>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>9、对个人和家庭补助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</si>
  <si>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</si>
  <si>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</si>
  <si>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</si>
  <si>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>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</si>
  <si>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</si>
  <si>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</si>
  <si>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</si>
  <si>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>11、债务利息及费用支出</t>
  </si>
  <si>
    <t xml:space="preserve">  12、城乡社区支出</t>
  </si>
  <si>
    <t xml:space="preserve">       (6)资本性支出</t>
  </si>
  <si>
    <t>12、债务还本支出</t>
  </si>
  <si>
    <t xml:space="preserve">  13、农林水支出</t>
  </si>
  <si>
    <t xml:space="preserve">       (7)对企业补助(基本建设)</t>
  </si>
  <si>
    <t>13、转移性支出</t>
  </si>
  <si>
    <t xml:space="preserve">  14、交通运输支出</t>
  </si>
  <si>
    <t xml:space="preserve">       (8)对企业补助</t>
  </si>
  <si>
    <t>14、预备费及预留</t>
  </si>
  <si>
    <t xml:space="preserve">  15、资源勘探信息等支出</t>
  </si>
  <si>
    <t xml:space="preserve">       (9)对社会保障基金补助</t>
  </si>
  <si>
    <t>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</si>
  <si>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</si>
  <si>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</si>
  <si>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</si>
  <si>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</si>
  <si>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</si>
  <si>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</si>
  <si>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</si>
  <si>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</si>
  <si>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</si>
  <si>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</si>
  <si>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22、灾害防治及应急管理支出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</si>
  <si>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</si>
  <si>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</si>
  <si>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</si>
  <si>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</si>
  <si>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</si>
  <si>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</si>
  <si>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</si>
  <si>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</si>
  <si>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</si>
  <si>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</si>
  <si>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</si>
  <si>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</si>
  <si>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</si>
  <si>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</si>
  <si>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</si>
  <si>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</si>
  <si>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</si>
  <si>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</si>
  <si>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</si>
  <si>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</si>
  <si>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</si>
  <si>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</si>
  <si>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</si>
  <si>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</si>
  <si>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</si>
  <si>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</si>
  <si>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</si>
  <si>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</si>
  <si>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</si>
  <si>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</si>
  <si>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</si>
  <si>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</si>
  <si>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</si>
  <si>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县人社局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</si>
  <si>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</si>
  <si>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</si>
  <si>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</si>
  <si>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</si>
  <si>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</si>
  <si>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</si>
  <si>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</si>
  <si>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</si>
  <si>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</si>
  <si>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</si>
  <si>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</si>
  <si>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</si>
  <si>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</si>
  <si>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</si>
  <si>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社会保障和就业支出</t>
  </si>
  <si>
    <t>人力资源和社会保障管理事务</t>
  </si>
  <si>
    <t>行政运行</t>
  </si>
  <si>
    <t>一般行政管理事务</t>
  </si>
  <si>
    <t xml:space="preserve">表6 </t>
  </si>
  <si>
    <t>经济科目编码</t>
  </si>
  <si>
    <t>经济科目名称</t>
  </si>
  <si>
    <t>政府经济科目编码</t>
  </si>
  <si>
    <t>政府经济科目名称</t>
  </si>
  <si>
    <t>工资福利支出</t>
  </si>
  <si>
    <t>机关工资福利支出</t>
  </si>
  <si>
    <t xml:space="preserve">   01</t>
  </si>
  <si>
    <t xml:space="preserve">    基本工资</t>
  </si>
  <si>
    <t>工资奖金津补贴</t>
  </si>
  <si>
    <t xml:space="preserve">   02</t>
  </si>
  <si>
    <t xml:space="preserve">    津贴补贴</t>
  </si>
  <si>
    <t xml:space="preserve">   03</t>
  </si>
  <si>
    <t xml:space="preserve">    奖金</t>
  </si>
  <si>
    <t xml:space="preserve">   07</t>
  </si>
  <si>
    <t xml:space="preserve">    绩效工资</t>
  </si>
  <si>
    <t xml:space="preserve">   08</t>
  </si>
  <si>
    <t xml:space="preserve">    机关事业单位基本养老保险缴费</t>
  </si>
  <si>
    <t>社会保障缴费</t>
  </si>
  <si>
    <t xml:space="preserve">   09</t>
  </si>
  <si>
    <t xml:space="preserve">    职业年金缴费</t>
  </si>
  <si>
    <t xml:space="preserve">   10</t>
  </si>
  <si>
    <t xml:space="preserve">    职工基本医疗保险缴费</t>
  </si>
  <si>
    <t xml:space="preserve">   11</t>
  </si>
  <si>
    <t xml:space="preserve">    公务员医疗补助缴费</t>
  </si>
  <si>
    <t xml:space="preserve">   12</t>
  </si>
  <si>
    <t xml:space="preserve">    其他社会保障缴费</t>
  </si>
  <si>
    <t xml:space="preserve">   13</t>
  </si>
  <si>
    <t xml:space="preserve">    住房公积金</t>
  </si>
  <si>
    <t>住房公积金</t>
  </si>
  <si>
    <t xml:space="preserve">   14</t>
  </si>
  <si>
    <t xml:space="preserve">    医疗费</t>
  </si>
  <si>
    <t>其他工资福利支出</t>
  </si>
  <si>
    <t xml:space="preserve">   99</t>
  </si>
  <si>
    <t xml:space="preserve">    其他工资福利支出</t>
  </si>
  <si>
    <t>302</t>
  </si>
  <si>
    <t>商品和服务支出</t>
  </si>
  <si>
    <t>机关商品和服务支出</t>
  </si>
  <si>
    <t xml:space="preserve">    办公费</t>
  </si>
  <si>
    <t xml:space="preserve">    印刷费</t>
  </si>
  <si>
    <t xml:space="preserve">    咨询费</t>
  </si>
  <si>
    <t xml:space="preserve">   04</t>
  </si>
  <si>
    <t xml:space="preserve">    手续费</t>
  </si>
  <si>
    <t xml:space="preserve">   05</t>
  </si>
  <si>
    <t xml:space="preserve">    水费</t>
  </si>
  <si>
    <t xml:space="preserve">   06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</si>
  <si>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</si>
  <si>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</si>
  <si>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</si>
  <si>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</si>
  <si>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</si>
  <si>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</si>
  <si>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</si>
  <si>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</si>
  <si>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15</t>
  </si>
  <si>
    <t xml:space="preserve">    会议费</t>
  </si>
  <si>
    <t xml:space="preserve">   16</t>
  </si>
  <si>
    <t xml:space="preserve">    培训费</t>
  </si>
  <si>
    <t xml:space="preserve">   17</t>
  </si>
  <si>
    <t xml:space="preserve">    公务接待费</t>
  </si>
  <si>
    <t xml:space="preserve">   18</t>
  </si>
  <si>
    <t xml:space="preserve">    专用材料费</t>
  </si>
  <si>
    <t xml:space="preserve">   24</t>
  </si>
  <si>
    <t xml:space="preserve">    被装购置费</t>
  </si>
  <si>
    <t xml:space="preserve">   25</t>
  </si>
  <si>
    <t xml:space="preserve">    专用燃料费</t>
  </si>
  <si>
    <t xml:space="preserve">   26</t>
  </si>
  <si>
    <t xml:space="preserve">    劳务费</t>
  </si>
  <si>
    <t xml:space="preserve">   27</t>
  </si>
  <si>
    <t xml:space="preserve">    委托业务费</t>
  </si>
  <si>
    <t xml:space="preserve">   28</t>
  </si>
  <si>
    <t xml:space="preserve">    工会经费</t>
  </si>
  <si>
    <t xml:space="preserve">   29</t>
  </si>
  <si>
    <t xml:space="preserve">    福利费 （体检费）</t>
  </si>
  <si>
    <t xml:space="preserve">   31</t>
  </si>
  <si>
    <t xml:space="preserve">    公务用车运行维护费</t>
  </si>
  <si>
    <t xml:space="preserve">   39</t>
  </si>
  <si>
    <t xml:space="preserve">    其他交通费用</t>
  </si>
  <si>
    <t>公务交通补贴</t>
  </si>
  <si>
    <t xml:space="preserve">   40</t>
  </si>
  <si>
    <t xml:space="preserve">    税金及附加费用</t>
  </si>
  <si>
    <t xml:space="preserve">    其他商品和服务支出</t>
  </si>
  <si>
    <t>专项工作经费</t>
  </si>
  <si>
    <t>303</t>
  </si>
  <si>
    <t>对个人和家庭的补助</t>
  </si>
  <si>
    <t xml:space="preserve">    离休费</t>
  </si>
  <si>
    <t>离退休费</t>
  </si>
  <si>
    <t xml:space="preserve">    退休费</t>
  </si>
  <si>
    <t xml:space="preserve">    退职（役）费</t>
  </si>
  <si>
    <t xml:space="preserve">    抚恤金</t>
  </si>
  <si>
    <t>社会福利和救助</t>
  </si>
  <si>
    <t>伤残抚恤</t>
  </si>
  <si>
    <t xml:space="preserve">    生活补助</t>
  </si>
  <si>
    <t>遗属生活补助</t>
  </si>
  <si>
    <t xml:space="preserve">    其他对个人和家庭的补助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</si>
  <si>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</si>
  <si>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</si>
  <si>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</si>
  <si>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</si>
  <si>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</si>
  <si>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</si>
  <si>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</si>
  <si>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</si>
  <si>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</si>
  <si>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</si>
  <si>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</si>
  <si>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</si>
  <si>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</si>
  <si>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</si>
  <si>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</si>
  <si>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</si>
  <si>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</si>
  <si>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</si>
  <si>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</si>
  <si>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</si>
  <si>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</si>
  <si>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</si>
  <si>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</si>
  <si>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</si>
  <si>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</si>
  <si>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</si>
  <si>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</si>
  <si>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</si>
  <si>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</si>
  <si>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</si>
  <si>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</si>
  <si>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</si>
  <si>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</si>
  <si>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</si>
  <si>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</si>
  <si>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人社局</t>
  </si>
  <si>
    <t>专项工作经费30万元（包括公务员管理、退休人员管理、人力资源及社保经费、创业和就业工作、劳动仲裁、推进农民进城工作经费、劳动人事争议调解、劳动监察执法专项、人员公开招考、遴选、保密工作经费、业务工作会议费等）。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</si>
  <si>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</si>
  <si>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</si>
  <si>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</si>
  <si>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</si>
  <si>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</si>
  <si>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</si>
  <si>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</si>
  <si>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</si>
  <si>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</si>
  <si>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</si>
  <si>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</si>
  <si>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</si>
  <si>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</si>
  <si>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</si>
  <si>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</si>
  <si>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</si>
  <si>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</si>
  <si>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</si>
  <si>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</si>
  <si>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</si>
  <si>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</si>
  <si>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</si>
  <si>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</si>
  <si>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01</t>
  </si>
  <si>
    <t>印刷</t>
  </si>
  <si>
    <t>99</t>
  </si>
  <si>
    <t>办公设备采购</t>
  </si>
  <si>
    <t>电脑、桌椅等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</si>
  <si>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</si>
  <si>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</si>
  <si>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</si>
  <si>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</si>
  <si>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</si>
  <si>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</si>
  <si>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</si>
  <si>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</si>
  <si>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</si>
  <si>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</si>
  <si>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</si>
  <si>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</si>
  <si>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</si>
  <si>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</si>
  <si>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</si>
  <si>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</si>
  <si>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</si>
  <si>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</si>
  <si>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</si>
  <si>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</si>
  <si>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专项（项目）名称</t>
  </si>
  <si>
    <t>专项购置经费</t>
  </si>
  <si>
    <t>主管部门</t>
  </si>
  <si>
    <t>紫阳县人社局</t>
  </si>
  <si>
    <t>实施期限</t>
  </si>
  <si>
    <r>
      <rPr>
        <sz val="11"/>
        <color indexed="8"/>
        <rFont val="宋体"/>
        <family val="0"/>
      </rP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.01.01至201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.12.31</t>
    </r>
  </si>
  <si>
    <t xml:space="preserve">资金金额
</t>
  </si>
  <si>
    <t xml:space="preserve"> 实施期资金总额：</t>
  </si>
  <si>
    <t>50000元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</si>
  <si>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</si>
  <si>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</si>
  <si>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/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    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</si>
  <si>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</si>
  <si>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</si>
  <si>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</si>
  <si>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</si>
  <si>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
 目标1：为新招聘人员购买办公设备。
 目标2：
 目标3：
 </t>
  </si>
  <si>
    <t xml:space="preserve">
 目标1：为新招聘人员购买办公设备。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</si>
  <si>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</si>
  <si>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</si>
  <si>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</si>
  <si>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</si>
  <si>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</si>
  <si>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</si>
  <si>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</si>
  <si>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指标1：办公设备数量</t>
  </si>
  <si>
    <t xml:space="preserve"> 指标2：</t>
  </si>
  <si>
    <t xml:space="preserve"> ……</t>
  </si>
  <si>
    <t>质量指标</t>
  </si>
  <si>
    <t xml:space="preserve"> 指标1：电脑、打印机、办公桌椅等</t>
  </si>
  <si>
    <t>按照单位办公设备配置标准严格验收</t>
  </si>
  <si>
    <t>时效指标</t>
  </si>
  <si>
    <t xml:space="preserve"> 指标1：购买进度</t>
  </si>
  <si>
    <t>按照合同进度</t>
  </si>
  <si>
    <t>成本指标</t>
  </si>
  <si>
    <t xml:space="preserve"> 指标1：严格按照财务制度和预算执行</t>
  </si>
  <si>
    <t>预算执行数≤100%</t>
  </si>
  <si>
    <t>效
益
指
标</t>
  </si>
  <si>
    <t>经济效益
指标</t>
  </si>
  <si>
    <t xml:space="preserve"> 指标1：提升人才测评研究能力</t>
  </si>
  <si>
    <t>基本实现</t>
  </si>
  <si>
    <t>社会效益
指标</t>
  </si>
  <si>
    <t xml:space="preserve"> 指标1：改善经办服务环境</t>
  </si>
  <si>
    <t>提高服务质量</t>
  </si>
  <si>
    <t>生态效益
指标</t>
  </si>
  <si>
    <t xml:space="preserve"> 指标1：</t>
  </si>
  <si>
    <t>可持续影响
指标</t>
  </si>
  <si>
    <t xml:space="preserve"> 指标1：推动人社工作取得显著成效</t>
  </si>
  <si>
    <t>……</t>
  </si>
  <si>
    <t>满意度指标</t>
  </si>
  <si>
    <t>服务对象
满意度指标</t>
  </si>
  <si>
    <t xml:space="preserve"> 指标1：提升公众满意度</t>
  </si>
  <si>
    <t xml:space="preserve">备 注：1、绩效指标可选择填写； 2、根据需要可往下续表。 </t>
  </si>
  <si>
    <t>维修改造经费</t>
  </si>
  <si>
    <t>80000元</t>
  </si>
  <si>
    <t xml:space="preserve">
 目标1：安装监控、电源线路改造工程。
 目标2：停车库改造办公室。
 目标3：安装净水器。
 </t>
  </si>
  <si>
    <t xml:space="preserve">
 目标1：安装监控、电源线路改造工程。
 目标2：停车库改造办公室。
 目标3：安装净水器。
 ……</t>
  </si>
  <si>
    <t xml:space="preserve"> 指标1：工程数量</t>
  </si>
  <si>
    <t xml:space="preserve"> 指标1：监控、净水器安装等</t>
  </si>
  <si>
    <t>严格达到验收标准</t>
  </si>
  <si>
    <t xml:space="preserve"> 指标1：工程开展</t>
  </si>
  <si>
    <t>2018年部门专项业务经费一级项目绩效目标表</t>
  </si>
  <si>
    <t>履职专项业务类经费</t>
  </si>
  <si>
    <t>170000元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</si>
  <si>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0000元</t>
    </r>
  </si>
  <si>
    <t xml:space="preserve">
 目标1：促进就业创业工作成效明显。
 目标2：人才队伍建设创新发展。
 目标3：和谐劳动关系基础稳固。
 </t>
  </si>
  <si>
    <t xml:space="preserve">
 目标1：促进就业创业工作成效明显。
 目标2：人才队伍建设创新发展。
 目标3：和谐劳动关系基础稳固。</t>
  </si>
  <si>
    <t xml:space="preserve"> 指标1：组织业务培训班</t>
  </si>
  <si>
    <t>≤上年次数</t>
  </si>
  <si>
    <t xml:space="preserve"> 指标2：召开相关工作会议</t>
  </si>
  <si>
    <t>3.相关工作的处理</t>
  </si>
  <si>
    <t>不低于上年工作计划</t>
  </si>
  <si>
    <t xml:space="preserve"> 指标1：就业创业工作</t>
  </si>
  <si>
    <t>持续推进</t>
  </si>
  <si>
    <t xml:space="preserve"> 指标2：公务员管理</t>
  </si>
  <si>
    <t>3、社会保障工作</t>
  </si>
  <si>
    <t xml:space="preserve"> 指标1：计划完成当年工作内容</t>
  </si>
  <si>
    <t>按照2018年工作计划完成</t>
  </si>
  <si>
    <t xml:space="preserve"> 指标1：严格按照预算编制要求控制项目成本</t>
  </si>
  <si>
    <t xml:space="preserve"> 指标1：化解就业结构性矛盾</t>
  </si>
  <si>
    <t>稳妥推进</t>
  </si>
  <si>
    <t xml:space="preserve"> 指标2：激发人才创新创业活力</t>
  </si>
  <si>
    <t xml:space="preserve"> 指标1：保障民生水平提升</t>
  </si>
  <si>
    <t>得以实现</t>
  </si>
  <si>
    <t xml:space="preserve"> 指标2：提高干部队伍素质</t>
  </si>
  <si>
    <t>3、维护劳动者合法权益</t>
  </si>
  <si>
    <t>部门（单位）名称</t>
  </si>
  <si>
    <t>紫阳县人力资源和社会保障局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</si>
  <si>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</si>
  <si>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</si>
  <si>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</si>
  <si>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</si>
  <si>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</si>
  <si>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</si>
  <si>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</si>
  <si>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任务1</t>
  </si>
  <si>
    <t>任务2</t>
  </si>
  <si>
    <t>履职专项业务费</t>
  </si>
  <si>
    <t>任务3</t>
  </si>
  <si>
    <t>维修改造专项业务经费</t>
  </si>
  <si>
    <t>金额合计</t>
  </si>
  <si>
    <t>年度
总体
目标</t>
  </si>
  <si>
    <t xml:space="preserve">
 目标1：为新招聘人员购买办公设备。
 目标2：促进就业创业工作成效明显。
 目标3：：安装监控、电源线路改造工程，停车库改造办公室
 ……</t>
  </si>
  <si>
    <t>年
度
绩
效
指
标</t>
  </si>
  <si>
    <t>一级指标</t>
  </si>
  <si>
    <t>产出指标</t>
  </si>
  <si>
    <t xml:space="preserve"> 指标2：组织业务培训班</t>
  </si>
  <si>
    <t xml:space="preserve"> 指标2：监控、净水器安装等</t>
  </si>
  <si>
    <t xml:space="preserve"> 指标2：工程开展</t>
  </si>
  <si>
    <t xml:space="preserve"> 指标2：严格按照财务制度和预算执行</t>
  </si>
  <si>
    <t>效益指标</t>
  </si>
  <si>
    <t xml:space="preserve"> 指标2：化解就业结构性矛盾</t>
  </si>
  <si>
    <t xml:space="preserve"> 指标2：保障民生水平提升</t>
  </si>
  <si>
    <t>满意度
指标</t>
  </si>
  <si>
    <t>备注：1、年度绩效指标可选择填写。</t>
  </si>
  <si>
    <t>专项业务费</t>
  </si>
  <si>
    <r>
      <rPr>
        <sz val="11"/>
        <color indexed="8"/>
        <rFont val="宋体"/>
        <family val="0"/>
      </rP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年1月至201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年12月</t>
    </r>
  </si>
  <si>
    <t>资金金额
（元）</t>
  </si>
  <si>
    <t xml:space="preserve">
 目标1：为新招聘人员购买办公设备。
 目标2：促进就业创业工作成效明显。
 目标3：安装监控、电源线路改造工程，停车库改造办公室
 ……</t>
  </si>
  <si>
    <t>备 注：1、绩效指标可选择填写。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</si>
</sst>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3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4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Protection="0">
      <alignment/>
    </xf>
    <xf numFmtId="0" fontId="4" fillId="2" borderId="0" applyProtection="0">
      <alignment/>
    </xf>
    <xf numFmtId="0" fontId="25" fillId="3" borderId="1" applyProtection="0">
      <alignment/>
    </xf>
    <xf numFmtId="178" fontId="0" fillId="0" borderId="0" applyProtection="0">
      <alignment/>
    </xf>
    <xf numFmtId="177" fontId="0" fillId="0" borderId="0" applyProtection="0">
      <alignment/>
    </xf>
    <xf numFmtId="0" fontId="4" fillId="4" borderId="0" applyProtection="0">
      <alignment/>
    </xf>
    <xf numFmtId="0" fontId="22" fillId="5" borderId="0" applyProtection="0">
      <alignment/>
    </xf>
    <xf numFmtId="176" fontId="0" fillId="0" borderId="0" applyProtection="0">
      <alignment/>
    </xf>
    <xf numFmtId="0" fontId="21" fillId="4" borderId="0" applyProtection="0">
      <alignment/>
    </xf>
    <xf numFmtId="0" fontId="27" fillId="0" borderId="0" applyProtection="0">
      <alignment/>
    </xf>
    <xf numFmtId="9" fontId="0" fillId="0" borderId="0" applyProtection="0">
      <alignment/>
    </xf>
    <xf numFmtId="0" fontId="28" fillId="0" borderId="0" applyProtection="0">
      <alignment/>
    </xf>
    <xf numFmtId="0" fontId="0" fillId="6" borderId="2" applyProtection="0">
      <alignment/>
    </xf>
    <xf numFmtId="0" fontId="21" fillId="5" borderId="0" applyProtection="0">
      <alignment/>
    </xf>
    <xf numFmtId="0" fontId="26" fillId="0" borderId="0" applyProtection="0">
      <alignment/>
    </xf>
    <xf numFmtId="0" fontId="30" fillId="0" borderId="0" applyProtection="0">
      <alignment/>
    </xf>
    <xf numFmtId="0" fontId="31" fillId="0" borderId="0" applyProtection="0">
      <alignment/>
    </xf>
    <xf numFmtId="0" fontId="32" fillId="0" borderId="0" applyProtection="0">
      <alignment/>
    </xf>
    <xf numFmtId="0" fontId="33" fillId="0" borderId="3" applyProtection="0">
      <alignment/>
    </xf>
    <xf numFmtId="0" fontId="34" fillId="0" borderId="3" applyProtection="0">
      <alignment/>
    </xf>
    <xf numFmtId="0" fontId="21" fillId="7" borderId="0" applyProtection="0">
      <alignment/>
    </xf>
    <xf numFmtId="0" fontId="26" fillId="0" borderId="4" applyProtection="0">
      <alignment/>
    </xf>
    <xf numFmtId="0" fontId="21" fillId="3" borderId="0" applyProtection="0">
      <alignment/>
    </xf>
    <xf numFmtId="0" fontId="29" fillId="2" borderId="5" applyProtection="0">
      <alignment/>
    </xf>
    <xf numFmtId="0" fontId="35" fillId="2" borderId="1" applyProtection="0">
      <alignment/>
    </xf>
    <xf numFmtId="0" fontId="24" fillId="8" borderId="6" applyProtection="0">
      <alignment/>
    </xf>
    <xf numFmtId="0" fontId="4" fillId="9" borderId="0" applyProtection="0">
      <alignment/>
    </xf>
    <xf numFmtId="0" fontId="21" fillId="10" borderId="0" applyProtection="0">
      <alignment/>
    </xf>
    <xf numFmtId="0" fontId="20" fillId="0" borderId="7" applyProtection="0">
      <alignment/>
    </xf>
    <xf numFmtId="0" fontId="1" fillId="0" borderId="0" applyProtection="0">
      <alignment/>
    </xf>
    <xf numFmtId="0" fontId="12" fillId="0" borderId="8" applyProtection="0">
      <alignment/>
    </xf>
    <xf numFmtId="0" fontId="23" fillId="9" borderId="0" applyProtection="0">
      <alignment/>
    </xf>
    <xf numFmtId="0" fontId="22" fillId="11" borderId="0" applyProtection="0">
      <alignment/>
    </xf>
    <xf numFmtId="0" fontId="4" fillId="12" borderId="0" applyProtection="0">
      <alignment/>
    </xf>
    <xf numFmtId="0" fontId="21" fillId="13" borderId="0" applyProtection="0">
      <alignment/>
    </xf>
    <xf numFmtId="0" fontId="4" fillId="14" borderId="0" applyProtection="0">
      <alignment/>
    </xf>
    <xf numFmtId="0" fontId="4" fillId="7" borderId="0" applyProtection="0">
      <alignment/>
    </xf>
    <xf numFmtId="0" fontId="4" fillId="3" borderId="0" applyProtection="0">
      <alignment/>
    </xf>
    <xf numFmtId="0" fontId="4" fillId="3" borderId="0" applyProtection="0">
      <alignment/>
    </xf>
    <xf numFmtId="0" fontId="21" fillId="8" borderId="0" applyProtection="0">
      <alignment/>
    </xf>
    <xf numFmtId="0" fontId="21" fillId="15" borderId="0" applyProtection="0">
      <alignment/>
    </xf>
    <xf numFmtId="0" fontId="4" fillId="6" borderId="0" applyProtection="0">
      <alignment/>
    </xf>
    <xf numFmtId="0" fontId="4" fillId="3" borderId="0" applyProtection="0">
      <alignment/>
    </xf>
    <xf numFmtId="0" fontId="21" fillId="13" borderId="0" applyProtection="0">
      <alignment/>
    </xf>
    <xf numFmtId="0" fontId="4" fillId="7" borderId="0" applyProtection="0">
      <alignment/>
    </xf>
    <xf numFmtId="0" fontId="21" fillId="7" borderId="0" applyProtection="0">
      <alignment/>
    </xf>
    <xf numFmtId="0" fontId="21" fillId="16" borderId="0" applyProtection="0">
      <alignment/>
    </xf>
    <xf numFmtId="0" fontId="0" fillId="0" borderId="0" applyProtection="0">
      <alignment vertical="center"/>
    </xf>
    <xf numFmtId="0" fontId="4" fillId="9" borderId="0" applyProtection="0">
      <alignment/>
    </xf>
    <xf numFmtId="0" fontId="21" fillId="16" borderId="0" applyProtection="0">
      <alignment/>
    </xf>
    <xf numFmtId="0" fontId="1" fillId="0" borderId="0" applyProtection="0">
      <alignment/>
    </xf>
    <xf numFmtId="0" fontId="0" fillId="0" borderId="0" applyProtection="0">
      <alignment vertical="center"/>
    </xf>
  </cellStyleXfs>
  <cellXfs count="178">
    <xf numFmtId="0" fontId="0" fillId="0" borderId="0" xfId="0" applyAlignment="1">
      <alignment/>
    </xf>
    <xf numFmtId="0" fontId="1" fillId="0" borderId="0" xfId="65" applyNumberFormat="1" applyFont="1" applyFill="1" applyBorder="1" applyAlignment="1">
      <alignment vertical="center" wrapText="1"/>
    </xf>
    <xf numFmtId="0" fontId="1" fillId="0" borderId="0" xfId="65" applyNumberFormat="1" applyFont="1" applyFill="1" applyBorder="1" applyAlignment="1">
      <alignment vertical="center"/>
    </xf>
    <xf numFmtId="0" fontId="2" fillId="0" borderId="0" xfId="65" applyNumberFormat="1" applyFont="1" applyFill="1" applyBorder="1" applyAlignment="1">
      <alignment vertical="center" wrapText="1"/>
    </xf>
    <xf numFmtId="0" fontId="3" fillId="0" borderId="0" xfId="65" applyNumberFormat="1" applyFont="1" applyFill="1" applyBorder="1" applyAlignment="1">
      <alignment horizontal="center" vertical="center" wrapText="1"/>
    </xf>
    <xf numFmtId="0" fontId="1" fillId="0" borderId="9" xfId="65" applyNumberFormat="1" applyFont="1" applyFill="1" applyBorder="1" applyAlignment="1">
      <alignment vertical="center"/>
    </xf>
    <xf numFmtId="0" fontId="1" fillId="0" borderId="9" xfId="65" applyNumberFormat="1" applyFont="1" applyFill="1" applyBorder="1" applyAlignment="1">
      <alignment vertical="center" wrapText="1"/>
    </xf>
    <xf numFmtId="0" fontId="1" fillId="0" borderId="10" xfId="65" applyNumberFormat="1" applyFont="1" applyFill="1" applyBorder="1" applyAlignment="1">
      <alignment horizontal="center" vertical="center" wrapText="1"/>
    </xf>
    <xf numFmtId="0" fontId="1" fillId="0" borderId="11" xfId="65" applyNumberFormat="1" applyFont="1" applyFill="1" applyBorder="1" applyAlignment="1">
      <alignment horizontal="center" vertical="center" wrapText="1"/>
    </xf>
    <xf numFmtId="0" fontId="4" fillId="0" borderId="12" xfId="65" applyNumberFormat="1" applyFont="1" applyFill="1" applyBorder="1" applyAlignment="1">
      <alignment horizontal="center" vertical="center" wrapText="1"/>
    </xf>
    <xf numFmtId="0" fontId="1" fillId="0" borderId="12" xfId="65" applyNumberFormat="1" applyFont="1" applyFill="1" applyBorder="1" applyAlignment="1">
      <alignment horizontal="center" vertical="center" wrapText="1"/>
    </xf>
    <xf numFmtId="0" fontId="1" fillId="0" borderId="13" xfId="65" applyNumberFormat="1" applyFont="1" applyFill="1" applyBorder="1" applyAlignment="1">
      <alignment horizontal="center" vertical="center" wrapText="1"/>
    </xf>
    <xf numFmtId="0" fontId="1" fillId="0" borderId="14" xfId="65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1" fillId="0" borderId="12" xfId="65" applyNumberFormat="1" applyFont="1" applyFill="1" applyBorder="1" applyAlignment="1">
      <alignment vertical="center" wrapText="1"/>
    </xf>
    <xf numFmtId="0" fontId="1" fillId="0" borderId="14" xfId="65" applyNumberFormat="1" applyFont="1" applyFill="1" applyBorder="1" applyAlignment="1">
      <alignment horizontal="left" vertical="center" wrapText="1"/>
    </xf>
    <xf numFmtId="0" fontId="1" fillId="0" borderId="15" xfId="65" applyNumberFormat="1" applyFont="1" applyFill="1" applyBorder="1" applyAlignment="1">
      <alignment horizontal="left" vertical="center" wrapText="1"/>
    </xf>
    <xf numFmtId="0" fontId="1" fillId="0" borderId="10" xfId="65" applyNumberFormat="1" applyFont="1" applyFill="1" applyBorder="1" applyAlignment="1">
      <alignment horizontal="right" vertical="center" wrapText="1"/>
    </xf>
    <xf numFmtId="0" fontId="4" fillId="0" borderId="17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1" fillId="0" borderId="21" xfId="65" applyNumberFormat="1" applyFont="1" applyFill="1" applyBorder="1" applyAlignment="1">
      <alignment horizontal="center" vertical="center" wrapText="1"/>
    </xf>
    <xf numFmtId="0" fontId="1" fillId="0" borderId="21" xfId="65" applyNumberFormat="1" applyFont="1" applyFill="1" applyBorder="1" applyAlignment="1">
      <alignment horizontal="left" vertical="top" wrapText="1"/>
    </xf>
    <xf numFmtId="0" fontId="1" fillId="0" borderId="14" xfId="65" applyNumberFormat="1" applyFont="1" applyFill="1" applyBorder="1" applyAlignment="1">
      <alignment horizontal="left" vertical="top" wrapText="1"/>
    </xf>
    <xf numFmtId="0" fontId="1" fillId="0" borderId="15" xfId="65" applyNumberFormat="1" applyFont="1" applyFill="1" applyBorder="1" applyAlignment="1">
      <alignment horizontal="left" vertical="top" wrapText="1"/>
    </xf>
    <xf numFmtId="0" fontId="5" fillId="0" borderId="12" xfId="65" applyNumberFormat="1" applyFont="1" applyFill="1" applyBorder="1" applyAlignment="1">
      <alignment horizontal="center" vertical="center" wrapText="1"/>
    </xf>
    <xf numFmtId="0" fontId="1" fillId="0" borderId="12" xfId="65" applyNumberFormat="1" applyFont="1" applyFill="1" applyBorder="1" applyAlignment="1">
      <alignment horizontal="left" vertical="center" wrapText="1"/>
    </xf>
    <xf numFmtId="0" fontId="4" fillId="0" borderId="12" xfId="65" applyNumberFormat="1" applyFont="1" applyFill="1" applyBorder="1" applyAlignment="1">
      <alignment vertical="center" wrapText="1"/>
    </xf>
    <xf numFmtId="0" fontId="5" fillId="0" borderId="0" xfId="65" applyNumberFormat="1" applyFont="1" applyFill="1" applyBorder="1" applyAlignment="1">
      <alignment vertical="center" wrapText="1"/>
    </xf>
    <xf numFmtId="0" fontId="1" fillId="0" borderId="13" xfId="65" applyNumberFormat="1" applyFont="1" applyFill="1" applyBorder="1" applyAlignment="1">
      <alignment horizontal="right" vertical="center" wrapText="1"/>
    </xf>
    <xf numFmtId="0" fontId="1" fillId="0" borderId="16" xfId="65" applyNumberFormat="1" applyFont="1" applyFill="1" applyBorder="1" applyAlignment="1">
      <alignment horizontal="left" vertical="top" wrapText="1"/>
    </xf>
    <xf numFmtId="0" fontId="2" fillId="0" borderId="0" xfId="65" applyNumberFormat="1" applyFont="1" applyFill="1" applyBorder="1" applyAlignment="1">
      <alignment vertical="center"/>
    </xf>
    <xf numFmtId="0" fontId="1" fillId="0" borderId="0" xfId="65" applyNumberFormat="1" applyFont="1" applyFill="1" applyBorder="1" applyAlignment="1">
      <alignment horizontal="center" vertical="center" wrapText="1"/>
    </xf>
    <xf numFmtId="0" fontId="1" fillId="0" borderId="12" xfId="65" applyNumberFormat="1" applyFont="1" applyFill="1" applyBorder="1" applyAlignment="1">
      <alignment horizontal="left" vertical="top" wrapText="1"/>
    </xf>
    <xf numFmtId="0" fontId="4" fillId="0" borderId="12" xfId="65" applyNumberFormat="1" applyFont="1" applyFill="1" applyBorder="1" applyAlignment="1">
      <alignment horizontal="left" vertical="center" wrapText="1"/>
    </xf>
    <xf numFmtId="0" fontId="4" fillId="0" borderId="21" xfId="65" applyNumberFormat="1" applyFont="1" applyFill="1" applyBorder="1" applyAlignment="1">
      <alignment horizontal="left" vertical="center" wrapText="1"/>
    </xf>
    <xf numFmtId="0" fontId="1" fillId="0" borderId="21" xfId="65" applyNumberFormat="1" applyFont="1" applyFill="1" applyBorder="1" applyAlignment="1">
      <alignment horizontal="left" vertical="center" wrapText="1"/>
    </xf>
    <xf numFmtId="0" fontId="1" fillId="0" borderId="10" xfId="65" applyNumberFormat="1" applyFont="1" applyFill="1" applyBorder="1" applyAlignment="1">
      <alignment horizontal="left" vertical="center" wrapText="1"/>
    </xf>
    <xf numFmtId="0" fontId="4" fillId="0" borderId="22" xfId="65" applyNumberFormat="1" applyFont="1" applyFill="1" applyBorder="1" applyAlignment="1">
      <alignment horizontal="left" vertical="center" wrapText="1"/>
    </xf>
    <xf numFmtId="0" fontId="1" fillId="0" borderId="22" xfId="65" applyNumberFormat="1" applyFont="1" applyFill="1" applyBorder="1" applyAlignment="1">
      <alignment horizontal="left" vertical="center" wrapText="1"/>
    </xf>
    <xf numFmtId="0" fontId="1" fillId="0" borderId="0" xfId="65" applyNumberFormat="1" applyFont="1" applyFill="1" applyBorder="1" applyAlignment="1">
      <alignment horizontal="center" vertical="center"/>
    </xf>
    <xf numFmtId="0" fontId="2" fillId="0" borderId="0" xfId="65" applyNumberFormat="1" applyFont="1" applyFill="1" applyBorder="1" applyAlignment="1">
      <alignment horizontal="center" vertical="center" wrapText="1"/>
    </xf>
    <xf numFmtId="0" fontId="6" fillId="0" borderId="0" xfId="65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" fillId="0" borderId="15" xfId="65" applyNumberFormat="1" applyFont="1" applyFill="1" applyBorder="1" applyAlignment="1">
      <alignment horizontal="center" vertical="center" wrapText="1"/>
    </xf>
    <xf numFmtId="0" fontId="4" fillId="0" borderId="10" xfId="65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" fillId="0" borderId="21" xfId="65" applyNumberFormat="1" applyFont="1" applyFill="1" applyBorder="1" applyAlignment="1">
      <alignment horizontal="center" vertical="top" wrapText="1"/>
    </xf>
    <xf numFmtId="0" fontId="1" fillId="0" borderId="14" xfId="65" applyNumberFormat="1" applyFont="1" applyFill="1" applyBorder="1" applyAlignment="1">
      <alignment horizontal="center" vertical="top" wrapText="1"/>
    </xf>
    <xf numFmtId="0" fontId="1" fillId="0" borderId="15" xfId="65" applyNumberFormat="1" applyFont="1" applyFill="1" applyBorder="1" applyAlignment="1">
      <alignment horizontal="center" vertical="top" wrapText="1"/>
    </xf>
    <xf numFmtId="0" fontId="5" fillId="0" borderId="0" xfId="65" applyNumberFormat="1" applyFont="1" applyFill="1" applyBorder="1" applyAlignment="1">
      <alignment horizontal="center" vertical="center" wrapText="1"/>
    </xf>
    <xf numFmtId="0" fontId="1" fillId="0" borderId="16" xfId="65" applyNumberFormat="1" applyFont="1" applyFill="1" applyBorder="1" applyAlignment="1">
      <alignment horizontal="center" vertical="top" wrapText="1"/>
    </xf>
    <xf numFmtId="10" fontId="1" fillId="0" borderId="12" xfId="65" applyNumberFormat="1" applyFont="1" applyFill="1" applyBorder="1" applyAlignment="1">
      <alignment horizontal="center" vertical="center" wrapText="1"/>
    </xf>
    <xf numFmtId="0" fontId="1" fillId="0" borderId="13" xfId="65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 horizontal="left" vertical="center" wrapText="1"/>
    </xf>
    <xf numFmtId="0" fontId="8" fillId="0" borderId="12" xfId="44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 indent="2"/>
    </xf>
    <xf numFmtId="0" fontId="0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3" fillId="0" borderId="12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 indent="1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left" vertical="center" indent="2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0" fontId="7" fillId="0" borderId="12" xfId="0" applyNumberFormat="1" applyFont="1" applyFill="1" applyBorder="1" applyAlignment="1">
      <alignment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wrapText="1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11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center" vertical="center"/>
    </xf>
    <xf numFmtId="0" fontId="16" fillId="0" borderId="13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showGridLines="0" showZeros="0" zoomScaleSheetLayoutView="100" workbookViewId="0" topLeftCell="A1">
      <selection activeCell="A6" sqref="A6"/>
    </sheetView>
  </sheetViews>
  <sheetFormatPr defaultColWidth="9.16015625" defaultRowHeight="11.25" customHeight="1"/>
  <cols>
    <col min="1" max="1" width="163" style="145" customWidth="1"/>
    <col min="2" max="2" width="62.83203125" style="145" customWidth="1"/>
    <col min="3" max="16384" width="9.16015625" style="145" customWidth="1"/>
  </cols>
  <sheetData>
    <row r="1" s="145" customFormat="1" ht="11.25">
      <c r="A1" s="145" t="s">
        <v>0</v>
      </c>
    </row>
    <row r="2" s="145" customFormat="1" ht="93" customHeight="1">
      <c r="A2" s="175" t="s">
        <v>1</v>
      </c>
    </row>
    <row r="3" s="145" customFormat="1" ht="93.75" customHeight="1">
      <c r="A3" s="176"/>
    </row>
    <row r="4" s="145" customFormat="1" ht="81.75" customHeight="1">
      <c r="A4" s="177" t="s">
        <v>2</v>
      </c>
    </row>
    <row r="5" s="145" customFormat="1" ht="40.5" customHeight="1">
      <c r="A5" s="177" t="s">
        <v>3</v>
      </c>
    </row>
    <row r="6" s="145" customFormat="1" ht="36.75" customHeight="1">
      <c r="A6" s="177" t="s">
        <v>4</v>
      </c>
    </row>
    <row r="7" s="145" customFormat="1" ht="12.75" customHeight="1"/>
    <row r="8" s="145" customFormat="1" ht="12.75" customHeight="1"/>
    <row r="9" s="145" customFormat="1" ht="12.75" customHeight="1"/>
    <row r="10" s="145" customFormat="1" ht="12.75" customHeight="1"/>
    <row r="11" s="145" customFormat="1" ht="12.75" customHeight="1"/>
    <row r="12" s="145" customFormat="1" ht="12.75" customHeight="1"/>
    <row r="13" s="145" customFormat="1" ht="12.75" customHeight="1"/>
  </sheetData>
  <sheetProtection/>
  <printOptions horizontalCentered="1" verticalCentered="1"/>
  <pageMargins left="0.75" right="0.75" top="0.7895833333333333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showGridLines="0" showZeros="0" zoomScaleSheetLayoutView="100" workbookViewId="0" topLeftCell="A40">
      <selection activeCell="F53" sqref="F53"/>
    </sheetView>
  </sheetViews>
  <sheetFormatPr defaultColWidth="9.16015625" defaultRowHeight="12.75" customHeight="1"/>
  <cols>
    <col min="1" max="1" width="17.66015625" style="65" customWidth="1"/>
    <col min="2" max="2" width="44.66015625" style="65" customWidth="1"/>
    <col min="3" max="3" width="22.66015625" style="122" customWidth="1"/>
    <col min="4" max="4" width="27.33203125" style="65" customWidth="1"/>
    <col min="5" max="7" width="21.33203125" style="65" customWidth="1"/>
    <col min="8" max="8" width="30.83203125" style="65" customWidth="1"/>
    <col min="9" max="16384" width="9.16015625" style="65" customWidth="1"/>
  </cols>
  <sheetData>
    <row r="1" spans="1:3" s="65" customFormat="1" ht="22.5" customHeight="1">
      <c r="A1" s="64" t="s">
        <v>173</v>
      </c>
      <c r="C1" s="122"/>
    </row>
    <row r="2" spans="1:8" s="65" customFormat="1" ht="18.75" customHeight="1">
      <c r="A2" s="67" t="s">
        <v>22</v>
      </c>
      <c r="B2" s="67"/>
      <c r="C2" s="67"/>
      <c r="D2" s="67"/>
      <c r="E2" s="67"/>
      <c r="F2" s="67"/>
      <c r="G2" s="67"/>
      <c r="H2" s="67"/>
    </row>
    <row r="3" spans="3:8" s="64" customFormat="1" ht="22.5" customHeight="1">
      <c r="C3" s="123"/>
      <c r="H3" s="88" t="s">
        <v>47</v>
      </c>
    </row>
    <row r="4" spans="1:8" s="64" customFormat="1" ht="31.5" customHeight="1">
      <c r="A4" s="71" t="s">
        <v>174</v>
      </c>
      <c r="B4" s="71" t="s">
        <v>175</v>
      </c>
      <c r="C4" s="81" t="s">
        <v>176</v>
      </c>
      <c r="D4" s="81" t="s">
        <v>177</v>
      </c>
      <c r="E4" s="71" t="s">
        <v>142</v>
      </c>
      <c r="F4" s="71" t="s">
        <v>165</v>
      </c>
      <c r="G4" s="71" t="s">
        <v>166</v>
      </c>
      <c r="H4" s="71" t="s">
        <v>168</v>
      </c>
    </row>
    <row r="5" spans="1:8" s="64" customFormat="1" ht="27" customHeight="1">
      <c r="A5" s="124" t="s">
        <v>142</v>
      </c>
      <c r="B5" s="124"/>
      <c r="C5" s="124"/>
      <c r="D5" s="124"/>
      <c r="E5" s="79">
        <f aca="true" t="shared" si="0" ref="E5:E53">F5+G5</f>
        <v>37423</v>
      </c>
      <c r="F5" s="79">
        <f>F6+F19+F47</f>
        <v>32191</v>
      </c>
      <c r="G5" s="79">
        <f>G6+G19+G47</f>
        <v>5232</v>
      </c>
      <c r="H5" s="100"/>
    </row>
    <row r="6" spans="1:8" s="64" customFormat="1" ht="27" customHeight="1">
      <c r="A6" s="125">
        <v>301</v>
      </c>
      <c r="B6" s="100" t="s">
        <v>178</v>
      </c>
      <c r="C6" s="70">
        <v>501</v>
      </c>
      <c r="D6" s="117" t="s">
        <v>179</v>
      </c>
      <c r="E6" s="79">
        <f t="shared" si="0"/>
        <v>30049</v>
      </c>
      <c r="F6" s="79">
        <f>SUM(F7:F18)</f>
        <v>30049</v>
      </c>
      <c r="G6" s="79">
        <f>SUM(G7:G18)</f>
        <v>0</v>
      </c>
      <c r="H6" s="100"/>
    </row>
    <row r="7" spans="1:8" s="64" customFormat="1" ht="27" customHeight="1">
      <c r="A7" s="125" t="s">
        <v>180</v>
      </c>
      <c r="B7" s="100" t="s">
        <v>181</v>
      </c>
      <c r="C7" s="74">
        <v>50101</v>
      </c>
      <c r="D7" s="74" t="s">
        <v>182</v>
      </c>
      <c r="E7" s="79">
        <f t="shared" si="0"/>
        <v>11178</v>
      </c>
      <c r="F7" s="79">
        <v>11178</v>
      </c>
      <c r="G7" s="79"/>
      <c r="H7" s="126"/>
    </row>
    <row r="8" spans="1:8" s="64" customFormat="1" ht="27.75" customHeight="1">
      <c r="A8" s="125" t="s">
        <v>183</v>
      </c>
      <c r="B8" s="100" t="s">
        <v>184</v>
      </c>
      <c r="C8" s="75"/>
      <c r="D8" s="75"/>
      <c r="E8" s="79">
        <f t="shared" si="0"/>
        <v>7268</v>
      </c>
      <c r="F8" s="79">
        <v>7268</v>
      </c>
      <c r="G8" s="79"/>
      <c r="H8" s="126"/>
    </row>
    <row r="9" spans="1:8" s="64" customFormat="1" ht="27" customHeight="1">
      <c r="A9" s="125" t="s">
        <v>185</v>
      </c>
      <c r="B9" s="100" t="s">
        <v>186</v>
      </c>
      <c r="C9" s="75"/>
      <c r="D9" s="75"/>
      <c r="E9" s="79">
        <f t="shared" si="0"/>
        <v>932</v>
      </c>
      <c r="F9" s="79">
        <v>932</v>
      </c>
      <c r="G9" s="79"/>
      <c r="H9" s="126"/>
    </row>
    <row r="10" spans="1:8" s="64" customFormat="1" ht="27" customHeight="1">
      <c r="A10" s="125" t="s">
        <v>187</v>
      </c>
      <c r="B10" s="100" t="s">
        <v>188</v>
      </c>
      <c r="C10" s="76"/>
      <c r="D10" s="76"/>
      <c r="E10" s="79">
        <f t="shared" si="0"/>
        <v>2230</v>
      </c>
      <c r="F10" s="79">
        <v>2230</v>
      </c>
      <c r="G10" s="79"/>
      <c r="H10" s="126"/>
    </row>
    <row r="11" spans="1:8" s="64" customFormat="1" ht="27" customHeight="1">
      <c r="A11" s="125" t="s">
        <v>189</v>
      </c>
      <c r="B11" s="127" t="s">
        <v>190</v>
      </c>
      <c r="C11" s="128">
        <v>50102</v>
      </c>
      <c r="D11" s="128" t="s">
        <v>191</v>
      </c>
      <c r="E11" s="79">
        <f t="shared" si="0"/>
        <v>4117</v>
      </c>
      <c r="F11" s="79">
        <v>4117</v>
      </c>
      <c r="G11" s="79"/>
      <c r="H11" s="100"/>
    </row>
    <row r="12" spans="1:8" s="64" customFormat="1" ht="27" customHeight="1">
      <c r="A12" s="125" t="s">
        <v>192</v>
      </c>
      <c r="B12" s="127" t="s">
        <v>193</v>
      </c>
      <c r="C12" s="129"/>
      <c r="D12" s="129"/>
      <c r="E12" s="79">
        <f t="shared" si="0"/>
        <v>0</v>
      </c>
      <c r="F12" s="79"/>
      <c r="G12" s="79"/>
      <c r="H12" s="100"/>
    </row>
    <row r="13" spans="1:8" s="64" customFormat="1" ht="27" customHeight="1">
      <c r="A13" s="125" t="s">
        <v>194</v>
      </c>
      <c r="B13" s="127" t="s">
        <v>195</v>
      </c>
      <c r="C13" s="129"/>
      <c r="D13" s="129"/>
      <c r="E13" s="79">
        <f t="shared" si="0"/>
        <v>1179</v>
      </c>
      <c r="F13" s="79">
        <v>1179</v>
      </c>
      <c r="G13" s="79"/>
      <c r="H13" s="100"/>
    </row>
    <row r="14" spans="1:8" s="64" customFormat="1" ht="27" customHeight="1">
      <c r="A14" s="125" t="s">
        <v>196</v>
      </c>
      <c r="B14" s="127" t="s">
        <v>197</v>
      </c>
      <c r="C14" s="129"/>
      <c r="D14" s="129"/>
      <c r="E14" s="79">
        <f t="shared" si="0"/>
        <v>629</v>
      </c>
      <c r="F14" s="79">
        <v>629</v>
      </c>
      <c r="G14" s="79"/>
      <c r="H14" s="100"/>
    </row>
    <row r="15" spans="1:8" s="64" customFormat="1" ht="27" customHeight="1">
      <c r="A15" s="125" t="s">
        <v>198</v>
      </c>
      <c r="B15" s="100" t="s">
        <v>199</v>
      </c>
      <c r="C15" s="130"/>
      <c r="D15" s="130"/>
      <c r="E15" s="79">
        <f t="shared" si="0"/>
        <v>157</v>
      </c>
      <c r="F15" s="65">
        <v>157</v>
      </c>
      <c r="G15" s="79"/>
      <c r="H15" s="100"/>
    </row>
    <row r="16" spans="1:8" s="64" customFormat="1" ht="27" customHeight="1">
      <c r="A16" s="125" t="s">
        <v>200</v>
      </c>
      <c r="B16" s="100" t="s">
        <v>201</v>
      </c>
      <c r="C16" s="70">
        <v>50103</v>
      </c>
      <c r="D16" s="70" t="s">
        <v>202</v>
      </c>
      <c r="E16" s="79">
        <f t="shared" si="0"/>
        <v>2359</v>
      </c>
      <c r="F16" s="79">
        <v>2359</v>
      </c>
      <c r="G16" s="79"/>
      <c r="H16" s="100"/>
    </row>
    <row r="17" spans="1:8" s="64" customFormat="1" ht="27" customHeight="1">
      <c r="A17" s="125" t="s">
        <v>203</v>
      </c>
      <c r="B17" s="100" t="s">
        <v>204</v>
      </c>
      <c r="C17" s="74">
        <v>50199</v>
      </c>
      <c r="D17" s="74" t="s">
        <v>205</v>
      </c>
      <c r="E17" s="79">
        <f t="shared" si="0"/>
        <v>0</v>
      </c>
      <c r="F17" s="79"/>
      <c r="G17" s="79"/>
      <c r="H17" s="100"/>
    </row>
    <row r="18" spans="1:8" s="64" customFormat="1" ht="27" customHeight="1">
      <c r="A18" s="125" t="s">
        <v>206</v>
      </c>
      <c r="B18" s="100" t="s">
        <v>207</v>
      </c>
      <c r="C18" s="76"/>
      <c r="D18" s="76"/>
      <c r="E18" s="79">
        <f t="shared" si="0"/>
        <v>0</v>
      </c>
      <c r="F18" s="79"/>
      <c r="G18" s="79"/>
      <c r="H18" s="126"/>
    </row>
    <row r="19" spans="1:8" s="64" customFormat="1" ht="27" customHeight="1">
      <c r="A19" s="125" t="s">
        <v>208</v>
      </c>
      <c r="B19" s="100" t="s">
        <v>209</v>
      </c>
      <c r="C19" s="70">
        <v>502</v>
      </c>
      <c r="D19" s="70" t="s">
        <v>210</v>
      </c>
      <c r="E19" s="79">
        <f t="shared" si="0"/>
        <v>7374</v>
      </c>
      <c r="F19" s="79">
        <f>SUM(F20:F46)</f>
        <v>2142</v>
      </c>
      <c r="G19" s="79">
        <f>SUM(G20:G46)</f>
        <v>5232</v>
      </c>
      <c r="H19" s="100"/>
    </row>
    <row r="20" spans="1:8" s="64" customFormat="1" ht="27" customHeight="1">
      <c r="A20" s="125" t="s">
        <v>180</v>
      </c>
      <c r="B20" s="100" t="s">
        <v>211</v>
      </c>
      <c r="C20" s="70"/>
      <c r="D20" s="117"/>
      <c r="E20" s="79">
        <f t="shared" si="0"/>
        <v>500</v>
      </c>
      <c r="F20" s="79">
        <v>0</v>
      </c>
      <c r="G20" s="79">
        <v>500</v>
      </c>
      <c r="H20" s="126"/>
    </row>
    <row r="21" spans="1:8" s="64" customFormat="1" ht="27" customHeight="1">
      <c r="A21" s="125" t="s">
        <v>183</v>
      </c>
      <c r="B21" s="100" t="s">
        <v>212</v>
      </c>
      <c r="C21" s="70"/>
      <c r="D21" s="117"/>
      <c r="E21" s="79">
        <f t="shared" si="0"/>
        <v>300</v>
      </c>
      <c r="F21" s="79">
        <v>0</v>
      </c>
      <c r="G21" s="79">
        <v>300</v>
      </c>
      <c r="H21" s="100"/>
    </row>
    <row r="22" spans="1:8" s="64" customFormat="1" ht="27" customHeight="1">
      <c r="A22" s="125" t="s">
        <v>185</v>
      </c>
      <c r="B22" s="100" t="s">
        <v>213</v>
      </c>
      <c r="C22" s="70"/>
      <c r="D22" s="117"/>
      <c r="E22" s="79">
        <f t="shared" si="0"/>
        <v>0</v>
      </c>
      <c r="F22" s="79">
        <v>0</v>
      </c>
      <c r="G22" s="79">
        <v>0</v>
      </c>
      <c r="H22" s="100"/>
    </row>
    <row r="23" spans="1:8" s="64" customFormat="1" ht="27" customHeight="1">
      <c r="A23" s="125" t="s">
        <v>214</v>
      </c>
      <c r="B23" s="100" t="s">
        <v>215</v>
      </c>
      <c r="C23" s="70"/>
      <c r="D23" s="117"/>
      <c r="E23" s="79">
        <f t="shared" si="0"/>
        <v>0</v>
      </c>
      <c r="F23" s="79">
        <v>0</v>
      </c>
      <c r="G23" s="79">
        <v>0</v>
      </c>
      <c r="H23" s="100"/>
    </row>
    <row r="24" spans="1:8" s="64" customFormat="1" ht="27" customHeight="1">
      <c r="A24" s="125" t="s">
        <v>216</v>
      </c>
      <c r="B24" s="100" t="s">
        <v>217</v>
      </c>
      <c r="C24" s="70"/>
      <c r="D24" s="117"/>
      <c r="E24" s="79">
        <f t="shared" si="0"/>
        <v>0</v>
      </c>
      <c r="F24" s="79">
        <v>0</v>
      </c>
      <c r="G24" s="79">
        <v>0</v>
      </c>
      <c r="H24" s="100"/>
    </row>
    <row r="25" spans="1:8" s="64" customFormat="1" ht="27" customHeight="1">
      <c r="A25" s="125" t="s">
        <v>218</v>
      </c>
      <c r="B25" s="100" t="s">
        <v>219</v>
      </c>
      <c r="C25" s="70"/>
      <c r="D25" s="117"/>
      <c r="E25" s="79">
        <f t="shared" si="0"/>
        <v>170</v>
      </c>
      <c r="F25" s="79">
        <v>0</v>
      </c>
      <c r="G25" s="79">
        <v>170</v>
      </c>
      <c r="H25" s="100"/>
    </row>
    <row r="26" spans="1:8" s="64" customFormat="1" ht="27" customHeight="1">
      <c r="A26" s="125" t="s">
        <v>187</v>
      </c>
      <c r="B26" s="100" t="s">
        <v>220</v>
      </c>
      <c r="C26" s="70"/>
      <c r="D26" s="117"/>
      <c r="E26" s="79">
        <f t="shared" si="0"/>
        <v>0</v>
      </c>
      <c r="F26" s="79">
        <v>0</v>
      </c>
      <c r="G26" s="79">
        <v>0</v>
      </c>
      <c r="H26" s="100"/>
    </row>
    <row r="27" spans="1:8" s="64" customFormat="1" ht="27" customHeight="1">
      <c r="A27" s="125" t="s">
        <v>189</v>
      </c>
      <c r="B27" s="100" t="s">
        <v>221</v>
      </c>
      <c r="C27" s="70"/>
      <c r="D27" s="117"/>
      <c r="E27" s="79">
        <f t="shared" si="0"/>
        <v>0</v>
      </c>
      <c r="F27" s="79">
        <v>0</v>
      </c>
      <c r="G27" s="79">
        <v>0</v>
      </c>
      <c r="H27" s="100"/>
    </row>
    <row r="28" spans="1:8" s="64" customFormat="1" ht="27" customHeight="1">
      <c r="A28" s="125" t="s">
        <v>192</v>
      </c>
      <c r="B28" s="100" t="s">
        <v>222</v>
      </c>
      <c r="C28" s="70"/>
      <c r="D28" s="117"/>
      <c r="E28" s="79">
        <f t="shared" si="0"/>
        <v>0</v>
      </c>
      <c r="F28" s="79">
        <v>0</v>
      </c>
      <c r="G28" s="79">
        <v>0</v>
      </c>
      <c r="H28" s="100"/>
    </row>
    <row r="29" spans="1:8" s="64" customFormat="1" ht="27" customHeight="1">
      <c r="A29" s="125" t="s">
        <v>196</v>
      </c>
      <c r="B29" s="100" t="s">
        <v>223</v>
      </c>
      <c r="C29" s="70"/>
      <c r="D29" s="117"/>
      <c r="E29" s="79">
        <f t="shared" si="0"/>
        <v>500</v>
      </c>
      <c r="F29" s="79">
        <v>0</v>
      </c>
      <c r="G29" s="79">
        <v>500</v>
      </c>
      <c r="H29" s="100"/>
    </row>
    <row r="30" spans="1:8" s="64" customFormat="1" ht="27" customHeight="1">
      <c r="A30" s="125" t="s">
        <v>198</v>
      </c>
      <c r="B30" s="100" t="s">
        <v>224</v>
      </c>
      <c r="C30" s="70"/>
      <c r="D30" s="117"/>
      <c r="E30" s="79">
        <f t="shared" si="0"/>
        <v>0</v>
      </c>
      <c r="F30" s="79">
        <v>0</v>
      </c>
      <c r="G30" s="79">
        <v>0</v>
      </c>
      <c r="H30" s="100"/>
    </row>
    <row r="31" spans="1:8" s="64" customFormat="1" ht="27" customHeight="1">
      <c r="A31" s="125" t="s">
        <v>200</v>
      </c>
      <c r="B31" s="100" t="s">
        <v>225</v>
      </c>
      <c r="C31" s="70"/>
      <c r="D31" s="117"/>
      <c r="E31" s="79">
        <f t="shared" si="0"/>
        <v>0</v>
      </c>
      <c r="F31" s="79">
        <v>0</v>
      </c>
      <c r="G31" s="79">
        <v>0</v>
      </c>
      <c r="H31" s="100"/>
    </row>
    <row r="32" spans="1:8" s="64" customFormat="1" ht="27" customHeight="1">
      <c r="A32" s="125" t="s">
        <v>203</v>
      </c>
      <c r="B32" s="100" t="s">
        <v>226</v>
      </c>
      <c r="C32" s="70"/>
      <c r="D32" s="117"/>
      <c r="E32" s="79">
        <f t="shared" si="0"/>
        <v>0</v>
      </c>
      <c r="F32" s="79">
        <v>0</v>
      </c>
      <c r="G32" s="79">
        <v>0</v>
      </c>
      <c r="H32" s="100"/>
    </row>
    <row r="33" spans="1:8" s="64" customFormat="1" ht="27" customHeight="1">
      <c r="A33" s="125" t="s">
        <v>227</v>
      </c>
      <c r="B33" s="100" t="s">
        <v>228</v>
      </c>
      <c r="C33" s="70"/>
      <c r="D33" s="70"/>
      <c r="E33" s="79">
        <f t="shared" si="0"/>
        <v>0</v>
      </c>
      <c r="F33" s="79">
        <v>0</v>
      </c>
      <c r="G33" s="79">
        <v>0</v>
      </c>
      <c r="H33" s="100"/>
    </row>
    <row r="34" spans="1:8" s="64" customFormat="1" ht="27" customHeight="1">
      <c r="A34" s="125" t="s">
        <v>229</v>
      </c>
      <c r="B34" s="100" t="s">
        <v>230</v>
      </c>
      <c r="C34" s="70"/>
      <c r="D34" s="117"/>
      <c r="E34" s="79">
        <f t="shared" si="0"/>
        <v>0</v>
      </c>
      <c r="F34" s="79">
        <v>0</v>
      </c>
      <c r="G34" s="79">
        <v>0</v>
      </c>
      <c r="H34" s="100"/>
    </row>
    <row r="35" spans="1:8" s="64" customFormat="1" ht="27" customHeight="1">
      <c r="A35" s="125" t="s">
        <v>231</v>
      </c>
      <c r="B35" s="100" t="s">
        <v>232</v>
      </c>
      <c r="C35" s="70"/>
      <c r="D35" s="117"/>
      <c r="E35" s="79">
        <f t="shared" si="0"/>
        <v>372</v>
      </c>
      <c r="F35" s="79">
        <v>0</v>
      </c>
      <c r="G35" s="79">
        <v>372</v>
      </c>
      <c r="H35" s="100"/>
    </row>
    <row r="36" spans="1:8" s="64" customFormat="1" ht="27" customHeight="1">
      <c r="A36" s="125" t="s">
        <v>233</v>
      </c>
      <c r="B36" s="100" t="s">
        <v>234</v>
      </c>
      <c r="C36" s="70"/>
      <c r="D36" s="117"/>
      <c r="E36" s="79">
        <f t="shared" si="0"/>
        <v>0</v>
      </c>
      <c r="F36" s="79">
        <v>0</v>
      </c>
      <c r="G36" s="79">
        <v>0</v>
      </c>
      <c r="H36" s="100"/>
    </row>
    <row r="37" spans="1:8" s="64" customFormat="1" ht="27" customHeight="1">
      <c r="A37" s="131" t="s">
        <v>235</v>
      </c>
      <c r="B37" s="100" t="s">
        <v>236</v>
      </c>
      <c r="C37" s="70"/>
      <c r="D37" s="117"/>
      <c r="E37" s="79">
        <f t="shared" si="0"/>
        <v>0</v>
      </c>
      <c r="F37" s="79">
        <v>0</v>
      </c>
      <c r="G37" s="79">
        <v>0</v>
      </c>
      <c r="H37" s="100"/>
    </row>
    <row r="38" spans="1:8" s="64" customFormat="1" ht="27" customHeight="1">
      <c r="A38" s="131" t="s">
        <v>237</v>
      </c>
      <c r="B38" s="100" t="s">
        <v>238</v>
      </c>
      <c r="C38" s="70"/>
      <c r="D38" s="117"/>
      <c r="E38" s="79">
        <f t="shared" si="0"/>
        <v>0</v>
      </c>
      <c r="F38" s="79">
        <v>0</v>
      </c>
      <c r="G38" s="79">
        <v>0</v>
      </c>
      <c r="H38" s="100"/>
    </row>
    <row r="39" spans="1:8" s="64" customFormat="1" ht="27" customHeight="1">
      <c r="A39" s="131" t="s">
        <v>239</v>
      </c>
      <c r="B39" s="100" t="s">
        <v>240</v>
      </c>
      <c r="C39" s="70"/>
      <c r="D39" s="117"/>
      <c r="E39" s="79">
        <f t="shared" si="0"/>
        <v>0</v>
      </c>
      <c r="F39" s="79">
        <v>0</v>
      </c>
      <c r="G39" s="79">
        <v>0</v>
      </c>
      <c r="H39" s="100"/>
    </row>
    <row r="40" spans="1:8" s="64" customFormat="1" ht="27" customHeight="1">
      <c r="A40" s="131" t="s">
        <v>241</v>
      </c>
      <c r="B40" s="100" t="s">
        <v>242</v>
      </c>
      <c r="C40" s="70"/>
      <c r="D40" s="117"/>
      <c r="E40" s="79">
        <f t="shared" si="0"/>
        <v>0</v>
      </c>
      <c r="F40" s="79">
        <v>0</v>
      </c>
      <c r="G40" s="79">
        <v>0</v>
      </c>
      <c r="H40" s="100"/>
    </row>
    <row r="41" spans="1:8" s="64" customFormat="1" ht="27" customHeight="1">
      <c r="A41" s="131" t="s">
        <v>243</v>
      </c>
      <c r="B41" s="100" t="s">
        <v>244</v>
      </c>
      <c r="C41" s="70"/>
      <c r="D41" s="117"/>
      <c r="E41" s="79">
        <f t="shared" si="0"/>
        <v>390</v>
      </c>
      <c r="F41" s="79">
        <v>0</v>
      </c>
      <c r="G41" s="79">
        <v>390</v>
      </c>
      <c r="H41" s="100"/>
    </row>
    <row r="42" spans="1:8" s="64" customFormat="1" ht="27" customHeight="1">
      <c r="A42" s="131" t="s">
        <v>245</v>
      </c>
      <c r="B42" s="100" t="s">
        <v>246</v>
      </c>
      <c r="C42" s="70"/>
      <c r="D42" s="117"/>
      <c r="E42" s="79">
        <f t="shared" si="0"/>
        <v>0</v>
      </c>
      <c r="F42" s="79">
        <v>0</v>
      </c>
      <c r="G42" s="79">
        <v>0</v>
      </c>
      <c r="H42" s="100"/>
    </row>
    <row r="43" spans="1:8" s="64" customFormat="1" ht="27" customHeight="1">
      <c r="A43" s="131" t="s">
        <v>247</v>
      </c>
      <c r="B43" s="100" t="s">
        <v>248</v>
      </c>
      <c r="C43" s="70"/>
      <c r="D43" s="117"/>
      <c r="E43" s="79">
        <f t="shared" si="0"/>
        <v>0</v>
      </c>
      <c r="F43" s="79">
        <v>0</v>
      </c>
      <c r="G43" s="79">
        <v>0</v>
      </c>
      <c r="H43" s="100"/>
    </row>
    <row r="44" spans="1:8" s="64" customFormat="1" ht="27" customHeight="1">
      <c r="A44" s="131" t="s">
        <v>249</v>
      </c>
      <c r="B44" s="100" t="s">
        <v>250</v>
      </c>
      <c r="C44" s="70"/>
      <c r="D44" s="117"/>
      <c r="E44" s="79">
        <f t="shared" si="0"/>
        <v>2142</v>
      </c>
      <c r="F44" s="79">
        <v>2142</v>
      </c>
      <c r="G44" s="79">
        <v>0</v>
      </c>
      <c r="H44" s="126" t="s">
        <v>251</v>
      </c>
    </row>
    <row r="45" spans="1:8" s="64" customFormat="1" ht="27" customHeight="1">
      <c r="A45" s="131" t="s">
        <v>252</v>
      </c>
      <c r="B45" s="100" t="s">
        <v>253</v>
      </c>
      <c r="C45" s="70"/>
      <c r="D45" s="117"/>
      <c r="E45" s="79">
        <f t="shared" si="0"/>
        <v>0</v>
      </c>
      <c r="F45" s="79">
        <v>0</v>
      </c>
      <c r="G45" s="79">
        <v>0</v>
      </c>
      <c r="H45" s="100"/>
    </row>
    <row r="46" spans="1:8" s="64" customFormat="1" ht="27" customHeight="1">
      <c r="A46" s="131" t="s">
        <v>206</v>
      </c>
      <c r="B46" s="100" t="s">
        <v>254</v>
      </c>
      <c r="C46" s="70"/>
      <c r="D46" s="117"/>
      <c r="E46" s="79">
        <f t="shared" si="0"/>
        <v>3000</v>
      </c>
      <c r="F46" s="79">
        <v>0</v>
      </c>
      <c r="G46" s="79">
        <v>3000</v>
      </c>
      <c r="H46" s="126" t="s">
        <v>255</v>
      </c>
    </row>
    <row r="47" spans="1:8" s="64" customFormat="1" ht="27" customHeight="1">
      <c r="A47" s="125" t="s">
        <v>256</v>
      </c>
      <c r="B47" s="100" t="s">
        <v>257</v>
      </c>
      <c r="C47" s="70">
        <v>509</v>
      </c>
      <c r="D47" s="117" t="s">
        <v>257</v>
      </c>
      <c r="E47" s="79">
        <f t="shared" si="0"/>
        <v>0</v>
      </c>
      <c r="F47" s="132">
        <f>SUM(F48:F53)</f>
        <v>0</v>
      </c>
      <c r="G47" s="132">
        <f>SUM(G48:G53)</f>
        <v>0</v>
      </c>
      <c r="H47" s="100"/>
    </row>
    <row r="48" spans="1:8" s="64" customFormat="1" ht="27" customHeight="1">
      <c r="A48" s="125" t="s">
        <v>180</v>
      </c>
      <c r="B48" s="100" t="s">
        <v>258</v>
      </c>
      <c r="C48" s="74">
        <v>50905</v>
      </c>
      <c r="D48" s="74" t="s">
        <v>259</v>
      </c>
      <c r="E48" s="79">
        <f t="shared" si="0"/>
        <v>0</v>
      </c>
      <c r="F48" s="79">
        <v>0</v>
      </c>
      <c r="G48" s="79">
        <v>0</v>
      </c>
      <c r="H48" s="100"/>
    </row>
    <row r="49" spans="1:8" s="64" customFormat="1" ht="27" customHeight="1">
      <c r="A49" s="125" t="s">
        <v>183</v>
      </c>
      <c r="B49" s="100" t="s">
        <v>260</v>
      </c>
      <c r="C49" s="75"/>
      <c r="D49" s="75"/>
      <c r="E49" s="79">
        <f t="shared" si="0"/>
        <v>0</v>
      </c>
      <c r="F49" s="79"/>
      <c r="G49" s="79">
        <v>0</v>
      </c>
      <c r="H49" s="126"/>
    </row>
    <row r="50" spans="1:8" s="64" customFormat="1" ht="27" customHeight="1">
      <c r="A50" s="125" t="s">
        <v>185</v>
      </c>
      <c r="B50" s="100" t="s">
        <v>261</v>
      </c>
      <c r="C50" s="76"/>
      <c r="D50" s="76"/>
      <c r="E50" s="79">
        <f t="shared" si="0"/>
        <v>0</v>
      </c>
      <c r="F50" s="79">
        <v>0</v>
      </c>
      <c r="G50" s="79">
        <v>0</v>
      </c>
      <c r="H50" s="126"/>
    </row>
    <row r="51" spans="1:8" s="64" customFormat="1" ht="27" customHeight="1">
      <c r="A51" s="125" t="s">
        <v>214</v>
      </c>
      <c r="B51" s="100" t="s">
        <v>262</v>
      </c>
      <c r="C51" s="74">
        <v>50901</v>
      </c>
      <c r="D51" s="74" t="s">
        <v>263</v>
      </c>
      <c r="E51" s="79">
        <f t="shared" si="0"/>
        <v>0</v>
      </c>
      <c r="F51" s="79">
        <v>0</v>
      </c>
      <c r="G51" s="79">
        <v>0</v>
      </c>
      <c r="H51" s="126" t="s">
        <v>264</v>
      </c>
    </row>
    <row r="52" spans="1:8" s="64" customFormat="1" ht="27" customHeight="1">
      <c r="A52" s="125" t="s">
        <v>216</v>
      </c>
      <c r="B52" s="100" t="s">
        <v>265</v>
      </c>
      <c r="C52" s="76"/>
      <c r="D52" s="76"/>
      <c r="E52" s="79">
        <f t="shared" si="0"/>
        <v>0</v>
      </c>
      <c r="F52" s="79">
        <v>0</v>
      </c>
      <c r="G52" s="79">
        <v>0</v>
      </c>
      <c r="H52" s="126" t="s">
        <v>266</v>
      </c>
    </row>
    <row r="53" spans="1:8" s="64" customFormat="1" ht="27" customHeight="1">
      <c r="A53" s="125" t="s">
        <v>206</v>
      </c>
      <c r="B53" s="100" t="s">
        <v>267</v>
      </c>
      <c r="C53" s="70">
        <v>50999</v>
      </c>
      <c r="D53" s="117" t="s">
        <v>257</v>
      </c>
      <c r="E53" s="79">
        <f t="shared" si="0"/>
        <v>0</v>
      </c>
      <c r="F53" s="79">
        <v>0</v>
      </c>
      <c r="G53" s="79">
        <v>0</v>
      </c>
      <c r="H53" s="100"/>
    </row>
    <row r="54" spans="1:4" s="64" customFormat="1" ht="12.75" customHeight="1">
      <c r="A54" s="133"/>
      <c r="B54" s="133"/>
      <c r="C54" s="134"/>
      <c r="D54" s="133"/>
    </row>
    <row r="55" spans="1:4" s="64" customFormat="1" ht="12.75" customHeight="1">
      <c r="A55" s="133"/>
      <c r="B55" s="133"/>
      <c r="C55" s="134"/>
      <c r="D55" s="133"/>
    </row>
    <row r="56" spans="1:4" s="64" customFormat="1" ht="12.75" customHeight="1">
      <c r="A56" s="133"/>
      <c r="B56" s="133"/>
      <c r="C56" s="134"/>
      <c r="D56" s="133"/>
    </row>
    <row r="57" spans="1:4" s="64" customFormat="1" ht="12.75" customHeight="1">
      <c r="A57" s="133"/>
      <c r="B57" s="133"/>
      <c r="C57" s="134"/>
      <c r="D57" s="133"/>
    </row>
    <row r="58" spans="1:4" s="64" customFormat="1" ht="12.75" customHeight="1">
      <c r="A58" s="133"/>
      <c r="B58" s="133"/>
      <c r="C58" s="134"/>
      <c r="D58" s="133"/>
    </row>
    <row r="59" spans="1:4" s="64" customFormat="1" ht="12.75" customHeight="1">
      <c r="A59" s="133"/>
      <c r="B59" s="133"/>
      <c r="C59" s="134"/>
      <c r="D59" s="133"/>
    </row>
    <row r="60" spans="1:4" s="64" customFormat="1" ht="12.75" customHeight="1">
      <c r="A60" s="133"/>
      <c r="B60" s="133"/>
      <c r="C60" s="134"/>
      <c r="D60" s="133"/>
    </row>
  </sheetData>
  <sheetProtection/>
  <mergeCells count="12">
    <mergeCell ref="A2:H2"/>
    <mergeCell ref="A5:B5"/>
    <mergeCell ref="C7:C10"/>
    <mergeCell ref="C11:C15"/>
    <mergeCell ref="C17:C18"/>
    <mergeCell ref="C48:C50"/>
    <mergeCell ref="C51:C52"/>
    <mergeCell ref="D7:D10"/>
    <mergeCell ref="D11:D15"/>
    <mergeCell ref="D17:D18"/>
    <mergeCell ref="D48:D50"/>
    <mergeCell ref="D51:D52"/>
  </mergeCells>
  <printOptions horizontalCentered="1" verticalCentered="1"/>
  <pageMargins left="0.34930555555555554" right="0.34930555555555554" top="0.7895833333333333" bottom="0.7895833333333333" header="0.3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SheetLayoutView="100" workbookViewId="0" topLeftCell="A1">
      <selection activeCell="F16" sqref="F16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7" width="49.16015625" style="0" customWidth="1"/>
    <col min="8" max="8" width="32.33203125" style="0" customWidth="1"/>
  </cols>
  <sheetData>
    <row r="1" spans="1:6" ht="22.5" customHeight="1">
      <c r="A1" s="69" t="s">
        <v>27</v>
      </c>
      <c r="B1" s="106"/>
      <c r="C1" s="106"/>
      <c r="D1" s="106"/>
      <c r="E1" s="106"/>
      <c r="F1" s="107"/>
    </row>
    <row r="2" spans="1:6" ht="22.5" customHeight="1">
      <c r="A2" s="108" t="s">
        <v>28</v>
      </c>
      <c r="B2" s="96"/>
      <c r="C2" s="109"/>
      <c r="D2" s="109"/>
      <c r="E2" s="109"/>
      <c r="F2" s="96"/>
    </row>
    <row r="3" spans="1:6" s="64" customFormat="1" ht="22.5" customHeight="1">
      <c r="A3" s="110"/>
      <c r="B3" s="110"/>
      <c r="C3" s="111"/>
      <c r="D3" s="111"/>
      <c r="E3" s="112"/>
      <c r="F3" s="88" t="s">
        <v>47</v>
      </c>
    </row>
    <row r="4" spans="1:8" s="64" customFormat="1" ht="22.5" customHeight="1">
      <c r="A4" s="113" t="s">
        <v>48</v>
      </c>
      <c r="B4" s="113"/>
      <c r="C4" s="114" t="s">
        <v>49</v>
      </c>
      <c r="D4" s="115"/>
      <c r="E4" s="115"/>
      <c r="F4" s="115"/>
      <c r="G4" s="115"/>
      <c r="H4" s="116"/>
    </row>
    <row r="5" spans="1:8" s="64" customFormat="1" ht="22.5" customHeight="1">
      <c r="A5" s="113" t="s">
        <v>50</v>
      </c>
      <c r="B5" s="113" t="s">
        <v>51</v>
      </c>
      <c r="C5" s="113" t="s">
        <v>52</v>
      </c>
      <c r="D5" s="113" t="s">
        <v>51</v>
      </c>
      <c r="E5" s="113" t="s">
        <v>53</v>
      </c>
      <c r="F5" s="113" t="s">
        <v>51</v>
      </c>
      <c r="G5" s="81" t="s">
        <v>54</v>
      </c>
      <c r="H5" s="70" t="s">
        <v>51</v>
      </c>
    </row>
    <row r="6" spans="1:8" s="64" customFormat="1" ht="22.5" customHeight="1">
      <c r="A6" s="117" t="s">
        <v>268</v>
      </c>
      <c r="B6" s="118"/>
      <c r="C6" s="105" t="s">
        <v>269</v>
      </c>
      <c r="D6" s="119"/>
      <c r="E6" s="105" t="s">
        <v>270</v>
      </c>
      <c r="F6" s="119"/>
      <c r="G6" s="120" t="s">
        <v>55</v>
      </c>
      <c r="H6" s="100"/>
    </row>
    <row r="7" spans="1:8" s="64" customFormat="1" ht="22.5" customHeight="1">
      <c r="A7" s="117"/>
      <c r="B7" s="118"/>
      <c r="C7" s="105" t="s">
        <v>271</v>
      </c>
      <c r="D7" s="119"/>
      <c r="E7" s="105" t="s">
        <v>272</v>
      </c>
      <c r="F7" s="119"/>
      <c r="G7" s="121" t="s">
        <v>59</v>
      </c>
      <c r="H7" s="100"/>
    </row>
    <row r="8" spans="1:8" s="64" customFormat="1" ht="22.5" customHeight="1">
      <c r="A8" s="117"/>
      <c r="B8" s="118"/>
      <c r="C8" s="105" t="s">
        <v>273</v>
      </c>
      <c r="D8" s="119"/>
      <c r="E8" s="105" t="s">
        <v>274</v>
      </c>
      <c r="F8" s="119"/>
      <c r="G8" s="121" t="s">
        <v>63</v>
      </c>
      <c r="H8" s="100"/>
    </row>
    <row r="9" spans="1:8" s="64" customFormat="1" ht="22.5" customHeight="1">
      <c r="A9" s="117"/>
      <c r="B9" s="118"/>
      <c r="C9" s="105" t="s">
        <v>275</v>
      </c>
      <c r="D9" s="119"/>
      <c r="E9" s="105" t="s">
        <v>276</v>
      </c>
      <c r="F9" s="119"/>
      <c r="G9" s="121" t="s">
        <v>67</v>
      </c>
      <c r="H9" s="100"/>
    </row>
    <row r="10" spans="1:8" s="64" customFormat="1" ht="22.5" customHeight="1">
      <c r="A10" s="117"/>
      <c r="B10" s="118"/>
      <c r="C10" s="105" t="s">
        <v>277</v>
      </c>
      <c r="D10" s="119"/>
      <c r="E10" s="105" t="s">
        <v>278</v>
      </c>
      <c r="F10" s="119"/>
      <c r="G10" s="121" t="s">
        <v>71</v>
      </c>
      <c r="H10" s="100"/>
    </row>
    <row r="11" spans="1:8" s="64" customFormat="1" ht="22.5" customHeight="1">
      <c r="A11" s="117"/>
      <c r="B11" s="118"/>
      <c r="C11" s="105" t="s">
        <v>279</v>
      </c>
      <c r="D11" s="119"/>
      <c r="E11" s="105" t="s">
        <v>280</v>
      </c>
      <c r="F11" s="119"/>
      <c r="G11" s="121" t="s">
        <v>75</v>
      </c>
      <c r="H11" s="100"/>
    </row>
    <row r="12" spans="1:8" s="64" customFormat="1" ht="22.5" customHeight="1">
      <c r="A12" s="117"/>
      <c r="B12" s="118"/>
      <c r="C12" s="105" t="s">
        <v>281</v>
      </c>
      <c r="D12" s="119"/>
      <c r="E12" s="105" t="s">
        <v>272</v>
      </c>
      <c r="F12" s="119"/>
      <c r="G12" s="121" t="s">
        <v>79</v>
      </c>
      <c r="H12" s="100"/>
    </row>
    <row r="13" spans="1:8" s="64" customFormat="1" ht="22.5" customHeight="1">
      <c r="A13" s="117"/>
      <c r="B13" s="118"/>
      <c r="C13" s="105" t="s">
        <v>282</v>
      </c>
      <c r="D13" s="119"/>
      <c r="E13" s="105" t="s">
        <v>274</v>
      </c>
      <c r="F13" s="119"/>
      <c r="G13" s="121" t="s">
        <v>82</v>
      </c>
      <c r="H13" s="100"/>
    </row>
    <row r="14" spans="1:8" s="64" customFormat="1" ht="22.5" customHeight="1">
      <c r="A14" s="117"/>
      <c r="B14" s="118"/>
      <c r="C14" s="105" t="s">
        <v>283</v>
      </c>
      <c r="D14" s="119"/>
      <c r="E14" s="105" t="s">
        <v>276</v>
      </c>
      <c r="F14" s="119"/>
      <c r="G14" s="121" t="s">
        <v>85</v>
      </c>
      <c r="H14" s="100"/>
    </row>
    <row r="15" spans="1:8" s="64" customFormat="1" ht="22.5" customHeight="1">
      <c r="A15" s="117"/>
      <c r="B15" s="118"/>
      <c r="C15" s="105" t="s">
        <v>284</v>
      </c>
      <c r="D15" s="119"/>
      <c r="E15" s="105" t="s">
        <v>285</v>
      </c>
      <c r="F15" s="119"/>
      <c r="G15" s="121" t="s">
        <v>89</v>
      </c>
      <c r="H15" s="100"/>
    </row>
    <row r="16" spans="1:8" s="64" customFormat="1" ht="22.5" customHeight="1">
      <c r="A16" s="100"/>
      <c r="B16" s="118"/>
      <c r="C16" s="105" t="s">
        <v>286</v>
      </c>
      <c r="D16" s="119"/>
      <c r="E16" s="105" t="s">
        <v>287</v>
      </c>
      <c r="F16" s="119"/>
      <c r="G16" s="121" t="s">
        <v>93</v>
      </c>
      <c r="H16" s="100"/>
    </row>
    <row r="17" spans="1:8" s="64" customFormat="1" ht="22.5" customHeight="1">
      <c r="A17" s="100"/>
      <c r="B17" s="118"/>
      <c r="C17" s="105" t="s">
        <v>288</v>
      </c>
      <c r="D17" s="119"/>
      <c r="E17" s="105" t="s">
        <v>289</v>
      </c>
      <c r="F17" s="119"/>
      <c r="G17" s="121" t="s">
        <v>97</v>
      </c>
      <c r="H17" s="100"/>
    </row>
    <row r="18" spans="1:8" s="64" customFormat="1" ht="22.5" customHeight="1">
      <c r="A18" s="100"/>
      <c r="B18" s="118"/>
      <c r="C18" s="105" t="s">
        <v>290</v>
      </c>
      <c r="D18" s="119"/>
      <c r="E18" s="105" t="s">
        <v>291</v>
      </c>
      <c r="F18" s="119"/>
      <c r="G18" s="121" t="s">
        <v>100</v>
      </c>
      <c r="H18" s="100"/>
    </row>
    <row r="19" spans="1:8" s="64" customFormat="1" ht="22.5" customHeight="1">
      <c r="A19" s="117"/>
      <c r="B19" s="118"/>
      <c r="C19" s="105" t="s">
        <v>292</v>
      </c>
      <c r="D19" s="119"/>
      <c r="E19" s="105" t="s">
        <v>293</v>
      </c>
      <c r="F19" s="119"/>
      <c r="G19" s="121" t="s">
        <v>103</v>
      </c>
      <c r="H19" s="100"/>
    </row>
    <row r="20" spans="1:8" s="64" customFormat="1" ht="22.5" customHeight="1">
      <c r="A20" s="117"/>
      <c r="B20" s="118"/>
      <c r="C20" s="105" t="s">
        <v>294</v>
      </c>
      <c r="D20" s="119"/>
      <c r="E20" s="105" t="s">
        <v>295</v>
      </c>
      <c r="F20" s="119"/>
      <c r="G20" s="121" t="s">
        <v>106</v>
      </c>
      <c r="H20" s="100"/>
    </row>
    <row r="21" spans="1:8" s="64" customFormat="1" ht="22.5" customHeight="1">
      <c r="A21" s="100"/>
      <c r="B21" s="118"/>
      <c r="C21" s="100"/>
      <c r="D21" s="119"/>
      <c r="E21" s="105" t="s">
        <v>296</v>
      </c>
      <c r="F21" s="119"/>
      <c r="G21" s="121" t="s">
        <v>109</v>
      </c>
      <c r="H21" s="100"/>
    </row>
    <row r="22" spans="1:8" s="64" customFormat="1" ht="18" customHeight="1">
      <c r="A22" s="100"/>
      <c r="B22" s="118"/>
      <c r="C22" s="100"/>
      <c r="D22" s="119"/>
      <c r="E22" s="105" t="s">
        <v>297</v>
      </c>
      <c r="F22" s="119"/>
      <c r="G22" s="100"/>
      <c r="H22" s="100"/>
    </row>
    <row r="23" spans="1:8" s="64" customFormat="1" ht="19.5" customHeight="1">
      <c r="A23" s="100"/>
      <c r="B23" s="118"/>
      <c r="C23" s="100"/>
      <c r="D23" s="119"/>
      <c r="E23" s="105" t="s">
        <v>298</v>
      </c>
      <c r="F23" s="119"/>
      <c r="G23" s="100"/>
      <c r="H23" s="100"/>
    </row>
    <row r="24" spans="1:8" s="64" customFormat="1" ht="21.75" customHeight="1">
      <c r="A24" s="100"/>
      <c r="B24" s="118"/>
      <c r="C24" s="105"/>
      <c r="D24" s="119"/>
      <c r="E24" s="105" t="s">
        <v>299</v>
      </c>
      <c r="F24" s="119"/>
      <c r="G24" s="100"/>
      <c r="H24" s="100"/>
    </row>
    <row r="25" spans="1:8" s="64" customFormat="1" ht="23.25" customHeight="1">
      <c r="A25" s="100"/>
      <c r="B25" s="118"/>
      <c r="C25" s="105"/>
      <c r="D25" s="119"/>
      <c r="E25" s="117"/>
      <c r="F25" s="119"/>
      <c r="G25" s="100"/>
      <c r="H25" s="100"/>
    </row>
    <row r="26" spans="1:8" s="64" customFormat="1" ht="18" customHeight="1">
      <c r="A26" s="113" t="s">
        <v>127</v>
      </c>
      <c r="B26" s="118">
        <f>SUM(B6,B9,B10,B12,B13,B14,B15)</f>
        <v>0</v>
      </c>
      <c r="C26" s="113" t="s">
        <v>128</v>
      </c>
      <c r="D26" s="119">
        <f>SUM(D6:D20)</f>
        <v>0</v>
      </c>
      <c r="E26" s="113" t="s">
        <v>128</v>
      </c>
      <c r="F26" s="119">
        <f>SUM(F6,F11,F21,F22,F23)</f>
        <v>0</v>
      </c>
      <c r="G26" s="100"/>
      <c r="H26" s="100"/>
    </row>
    <row r="27" s="64" customFormat="1" ht="12.75" customHeight="1"/>
    <row r="28" s="64" customFormat="1" ht="12.75" customHeight="1"/>
    <row r="29" s="64" customFormat="1" ht="12.75" customHeight="1"/>
    <row r="30" s="64" customFormat="1" ht="12.75" customHeight="1"/>
    <row r="31" s="64" customFormat="1" ht="12.75" customHeight="1"/>
    <row r="32" s="64" customFormat="1" ht="12.75" customHeight="1"/>
    <row r="33" s="64" customFormat="1" ht="12.75" customHeight="1"/>
    <row r="34" s="64" customFormat="1" ht="12.75" customHeight="1"/>
    <row r="35" s="64" customFormat="1" ht="12.75" customHeight="1"/>
    <row r="36" s="64" customFormat="1" ht="12.75" customHeight="1"/>
    <row r="37" s="64" customFormat="1" ht="12.75" customHeight="1"/>
    <row r="38" s="64" customFormat="1" ht="12.75" customHeight="1"/>
    <row r="39" s="64" customFormat="1" ht="12.75" customHeight="1"/>
    <row r="40" spans="2:4" ht="12.75" customHeight="1">
      <c r="B40" s="65"/>
      <c r="D40" s="65"/>
    </row>
    <row r="41" spans="2:4" ht="12.75" customHeight="1">
      <c r="B41" s="65"/>
      <c r="D41" s="65"/>
    </row>
    <row r="42" ht="12.75" customHeight="1">
      <c r="B42" s="65"/>
    </row>
    <row r="43" ht="12.75" customHeight="1">
      <c r="B43" s="65"/>
    </row>
    <row r="44" ht="12.75" customHeight="1">
      <c r="B44" s="65"/>
    </row>
  </sheetData>
  <sheetProtection/>
  <mergeCells count="3">
    <mergeCell ref="A3:B3"/>
    <mergeCell ref="A4:B4"/>
    <mergeCell ref="C4:H4"/>
  </mergeCells>
  <printOptions horizontalCentered="1"/>
  <pageMargins left="0.75" right="0.75" top="0.7895833333333333" bottom="1" header="0" footer="0"/>
  <pageSetup fitToHeight="1" fitToWidth="1" horizontalDpi="600" verticalDpi="600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showZeros="0" zoomScaleSheetLayoutView="100" workbookViewId="0" topLeftCell="B1">
      <selection activeCell="F17" sqref="F17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s="64" customFormat="1" ht="30" customHeight="1">
      <c r="A1" s="64" t="s">
        <v>31</v>
      </c>
    </row>
    <row r="2" spans="1:4" ht="28.5" customHeight="1">
      <c r="A2" s="89" t="s">
        <v>32</v>
      </c>
      <c r="B2" s="89"/>
      <c r="C2" s="89"/>
      <c r="D2" s="89"/>
    </row>
    <row r="3" ht="30" customHeight="1">
      <c r="D3" s="88" t="s">
        <v>47</v>
      </c>
    </row>
    <row r="4" spans="1:4" s="64" customFormat="1" ht="30" customHeight="1">
      <c r="A4" s="71" t="s">
        <v>138</v>
      </c>
      <c r="B4" s="71" t="s">
        <v>300</v>
      </c>
      <c r="C4" s="71" t="s">
        <v>301</v>
      </c>
      <c r="D4" s="71" t="s">
        <v>302</v>
      </c>
    </row>
    <row r="5" spans="1:4" s="64" customFormat="1" ht="30" customHeight="1">
      <c r="A5" s="74" t="s">
        <v>153</v>
      </c>
      <c r="B5" s="74" t="s">
        <v>153</v>
      </c>
      <c r="C5" s="74" t="s">
        <v>153</v>
      </c>
      <c r="D5" s="74" t="s">
        <v>153</v>
      </c>
    </row>
    <row r="6" spans="2:4" s="64" customFormat="1" ht="75.75" customHeight="1">
      <c r="B6" s="70" t="s">
        <v>303</v>
      </c>
      <c r="C6" s="70">
        <v>3000</v>
      </c>
      <c r="D6" s="103" t="s">
        <v>304</v>
      </c>
    </row>
    <row r="7" spans="1:4" s="64" customFormat="1" ht="30" customHeight="1">
      <c r="A7" s="100"/>
      <c r="B7" s="70"/>
      <c r="C7" s="70"/>
      <c r="D7" s="104"/>
    </row>
    <row r="8" spans="1:4" s="64" customFormat="1" ht="30" customHeight="1">
      <c r="A8" s="100"/>
      <c r="B8" s="70"/>
      <c r="C8" s="70"/>
      <c r="D8" s="104"/>
    </row>
    <row r="9" spans="1:4" s="64" customFormat="1" ht="30" customHeight="1">
      <c r="A9" s="100"/>
      <c r="B9" s="100"/>
      <c r="C9" s="100"/>
      <c r="D9" s="100"/>
    </row>
    <row r="10" spans="1:4" s="64" customFormat="1" ht="30" customHeight="1">
      <c r="A10" s="100"/>
      <c r="B10" s="100"/>
      <c r="C10" s="100"/>
      <c r="D10" s="105"/>
    </row>
    <row r="11" spans="1:4" s="64" customFormat="1" ht="30" customHeight="1">
      <c r="A11" s="100"/>
      <c r="B11" s="100"/>
      <c r="C11" s="100"/>
      <c r="D11" s="100"/>
    </row>
    <row r="12" spans="1:4" s="64" customFormat="1" ht="30" customHeight="1">
      <c r="A12" s="100"/>
      <c r="B12" s="100"/>
      <c r="C12" s="100"/>
      <c r="D12" s="100"/>
    </row>
    <row r="13" spans="1:4" s="64" customFormat="1" ht="30" customHeight="1">
      <c r="A13" s="100"/>
      <c r="B13" s="100"/>
      <c r="C13" s="100"/>
      <c r="D13" s="100"/>
    </row>
    <row r="14" s="64" customFormat="1" ht="30" customHeight="1"/>
    <row r="15" s="64" customFormat="1" ht="12.75" customHeight="1"/>
    <row r="16" s="64" customFormat="1" ht="12.75" customHeight="1"/>
    <row r="17" s="64" customFormat="1" ht="12.75" customHeight="1"/>
    <row r="18" s="64" customFormat="1" ht="12.75" customHeight="1"/>
  </sheetData>
  <sheetProtection/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SheetLayoutView="100" workbookViewId="0" topLeftCell="A1">
      <selection activeCell="D9" sqref="D9"/>
    </sheetView>
  </sheetViews>
  <sheetFormatPr defaultColWidth="9.16015625" defaultRowHeight="12.75" customHeight="1"/>
  <cols>
    <col min="1" max="2" width="22.83203125" style="0" customWidth="1"/>
    <col min="3" max="3" width="24.33203125" style="0" customWidth="1"/>
    <col min="4" max="4" width="16.66015625" style="0" customWidth="1"/>
    <col min="5" max="6" width="23.5" style="0" customWidth="1"/>
    <col min="7" max="7" width="27.33203125" style="0" customWidth="1"/>
    <col min="8" max="8" width="26.5" style="0" customWidth="1"/>
    <col min="9" max="9" width="17.66015625" style="0" customWidth="1"/>
    <col min="10" max="10" width="12.83203125" style="0" customWidth="1"/>
    <col min="11" max="11" width="16.5" style="0" customWidth="1"/>
  </cols>
  <sheetData>
    <row r="1" spans="1:2" ht="30" customHeight="1">
      <c r="A1" s="64" t="s">
        <v>33</v>
      </c>
      <c r="B1" s="65"/>
    </row>
    <row r="2" spans="1:11" ht="28.5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64" customFormat="1" ht="22.5" customHeight="1">
      <c r="K3" s="88" t="s">
        <v>47</v>
      </c>
    </row>
    <row r="4" spans="1:11" s="64" customFormat="1" ht="22.5" customHeight="1">
      <c r="A4" s="71" t="s">
        <v>305</v>
      </c>
      <c r="B4" s="71" t="s">
        <v>306</v>
      </c>
      <c r="C4" s="71" t="s">
        <v>307</v>
      </c>
      <c r="D4" s="71" t="s">
        <v>308</v>
      </c>
      <c r="E4" s="71" t="s">
        <v>309</v>
      </c>
      <c r="F4" s="71" t="s">
        <v>310</v>
      </c>
      <c r="G4" s="71" t="s">
        <v>311</v>
      </c>
      <c r="H4" s="71" t="s">
        <v>312</v>
      </c>
      <c r="I4" s="71" t="s">
        <v>313</v>
      </c>
      <c r="J4" s="71" t="s">
        <v>314</v>
      </c>
      <c r="K4" s="71" t="s">
        <v>168</v>
      </c>
    </row>
    <row r="5" spans="1:11" s="64" customFormat="1" ht="27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9</v>
      </c>
      <c r="H5" s="74">
        <v>10</v>
      </c>
      <c r="I5" s="74">
        <v>11</v>
      </c>
      <c r="J5" s="74">
        <v>12</v>
      </c>
      <c r="K5" s="74"/>
    </row>
    <row r="6" spans="1:11" s="64" customFormat="1" ht="27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s="64" customFormat="1" ht="27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s="64" customFormat="1" ht="27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s="64" customFormat="1" ht="27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s="64" customFormat="1" ht="27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s="64" customFormat="1" ht="27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s="64" customFormat="1" ht="27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s="64" customFormat="1" ht="27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s="64" customFormat="1" ht="18.75" customHeight="1">
      <c r="A14" s="101" t="s">
        <v>315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0" ht="12.7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12.7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ht="12.75" customHeight="1">
      <c r="C17" s="65"/>
    </row>
    <row r="19" ht="12.75" customHeight="1">
      <c r="E19" s="102"/>
    </row>
  </sheetData>
  <sheetProtection/>
  <mergeCells count="2">
    <mergeCell ref="A2:K2"/>
    <mergeCell ref="A14:K14"/>
  </mergeCells>
  <printOptions/>
  <pageMargins left="0.75" right="0.75" top="1" bottom="1" header="0.5097222222222222" footer="0.5097222222222222"/>
  <pageSetup fitToHeight="1" fitToWidth="1" horizontalDpi="600" verticalDpi="600" orientation="landscape" paperSize="9" scale="6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D24" sqref="D24"/>
    </sheetView>
  </sheetViews>
  <sheetFormatPr defaultColWidth="9.16015625" defaultRowHeight="12.75" customHeight="1"/>
  <cols>
    <col min="1" max="3" width="7.16015625" style="65" customWidth="1"/>
    <col min="4" max="4" width="16.5" style="65" customWidth="1"/>
    <col min="5" max="7" width="18.83203125" style="65" customWidth="1"/>
    <col min="8" max="8" width="15.83203125" style="65" customWidth="1"/>
    <col min="9" max="9" width="12.16015625" style="65" customWidth="1"/>
    <col min="10" max="12" width="9.16015625" style="65" customWidth="1"/>
    <col min="13" max="13" width="17.33203125" style="65" customWidth="1"/>
    <col min="14" max="16384" width="9.16015625" style="65" customWidth="1"/>
  </cols>
  <sheetData>
    <row r="1" s="65" customFormat="1" ht="29.25" customHeight="1">
      <c r="A1" s="64" t="s">
        <v>36</v>
      </c>
    </row>
    <row r="2" spans="1:14" s="65" customFormat="1" ht="23.2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6"/>
    </row>
    <row r="3" s="65" customFormat="1" ht="26.25" customHeight="1">
      <c r="N3" s="97" t="s">
        <v>47</v>
      </c>
    </row>
    <row r="4" spans="1:14" s="65" customFormat="1" ht="18" customHeight="1">
      <c r="A4" s="80" t="s">
        <v>316</v>
      </c>
      <c r="B4" s="80"/>
      <c r="C4" s="80"/>
      <c r="D4" s="80" t="s">
        <v>138</v>
      </c>
      <c r="E4" s="90" t="s">
        <v>317</v>
      </c>
      <c r="F4" s="80" t="s">
        <v>318</v>
      </c>
      <c r="G4" s="91" t="s">
        <v>319</v>
      </c>
      <c r="H4" s="92" t="s">
        <v>320</v>
      </c>
      <c r="I4" s="80" t="s">
        <v>321</v>
      </c>
      <c r="J4" s="80" t="s">
        <v>174</v>
      </c>
      <c r="K4" s="80"/>
      <c r="L4" s="78" t="s">
        <v>322</v>
      </c>
      <c r="M4" s="80" t="s">
        <v>323</v>
      </c>
      <c r="N4" s="98" t="s">
        <v>324</v>
      </c>
    </row>
    <row r="5" spans="1:14" s="65" customFormat="1" ht="19.5" customHeight="1">
      <c r="A5" s="80" t="s">
        <v>325</v>
      </c>
      <c r="B5" s="80" t="s">
        <v>326</v>
      </c>
      <c r="C5" s="80" t="s">
        <v>327</v>
      </c>
      <c r="D5" s="80"/>
      <c r="E5" s="90"/>
      <c r="F5" s="80"/>
      <c r="G5" s="93"/>
      <c r="H5" s="92"/>
      <c r="I5" s="80"/>
      <c r="J5" s="80" t="s">
        <v>325</v>
      </c>
      <c r="K5" s="80" t="s">
        <v>326</v>
      </c>
      <c r="L5" s="99"/>
      <c r="M5" s="80"/>
      <c r="N5" s="98"/>
    </row>
    <row r="6" spans="1:14" s="65" customFormat="1" ht="19.5" customHeight="1">
      <c r="A6" s="77" t="s">
        <v>153</v>
      </c>
      <c r="B6" s="77" t="s">
        <v>153</v>
      </c>
      <c r="C6" s="77" t="s">
        <v>153</v>
      </c>
      <c r="D6" s="77" t="s">
        <v>153</v>
      </c>
      <c r="E6" s="77" t="s">
        <v>153</v>
      </c>
      <c r="F6" s="94" t="s">
        <v>153</v>
      </c>
      <c r="G6" s="77" t="s">
        <v>153</v>
      </c>
      <c r="H6" s="77" t="s">
        <v>153</v>
      </c>
      <c r="I6" s="77" t="s">
        <v>153</v>
      </c>
      <c r="J6" s="77" t="s">
        <v>153</v>
      </c>
      <c r="K6" s="77" t="s">
        <v>153</v>
      </c>
      <c r="L6" s="77" t="s">
        <v>153</v>
      </c>
      <c r="M6" s="77" t="s">
        <v>153</v>
      </c>
      <c r="N6" s="77" t="s">
        <v>153</v>
      </c>
    </row>
    <row r="7" spans="1:14" s="65" customFormat="1" ht="25.5" customHeight="1">
      <c r="A7" s="79">
        <v>208</v>
      </c>
      <c r="B7" s="95" t="s">
        <v>328</v>
      </c>
      <c r="C7" s="95" t="s">
        <v>328</v>
      </c>
      <c r="D7" s="79">
        <v>114001</v>
      </c>
      <c r="E7" s="79" t="s">
        <v>329</v>
      </c>
      <c r="F7" s="79"/>
      <c r="G7" s="79"/>
      <c r="H7" s="79"/>
      <c r="I7" s="79"/>
      <c r="J7" s="79"/>
      <c r="K7" s="79"/>
      <c r="L7" s="79"/>
      <c r="M7" s="79">
        <v>1000</v>
      </c>
      <c r="N7" s="79"/>
    </row>
    <row r="8" spans="1:14" s="65" customFormat="1" ht="25.5" customHeight="1">
      <c r="A8" s="79">
        <v>208</v>
      </c>
      <c r="B8" s="95" t="s">
        <v>330</v>
      </c>
      <c r="C8" s="95" t="s">
        <v>328</v>
      </c>
      <c r="D8" s="79">
        <v>114001</v>
      </c>
      <c r="E8" s="79" t="s">
        <v>331</v>
      </c>
      <c r="F8" s="79"/>
      <c r="G8" s="79" t="s">
        <v>332</v>
      </c>
      <c r="H8" s="79"/>
      <c r="I8" s="79"/>
      <c r="J8" s="79"/>
      <c r="K8" s="79"/>
      <c r="L8" s="79"/>
      <c r="M8" s="79">
        <v>500</v>
      </c>
      <c r="N8" s="79"/>
    </row>
    <row r="9" spans="1:14" s="65" customFormat="1" ht="25.5" customHeight="1">
      <c r="A9" s="79"/>
      <c r="B9" s="95"/>
      <c r="C9" s="95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s="65" customFormat="1" ht="25.5" customHeight="1">
      <c r="A10" s="79"/>
      <c r="B10" s="95"/>
      <c r="C10" s="95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s="65" customFormat="1" ht="25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s="65" customFormat="1" ht="25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s="65" customFormat="1" ht="25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s="65" customFormat="1" ht="25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H8" sqref="H8"/>
    </sheetView>
  </sheetViews>
  <sheetFormatPr defaultColWidth="9.16015625" defaultRowHeight="12.75" customHeight="1"/>
  <cols>
    <col min="1" max="1" width="11.66015625" style="0" customWidth="1"/>
    <col min="2" max="2" width="18.83203125" style="66" customWidth="1"/>
    <col min="3" max="3" width="6.16015625" style="0" customWidth="1"/>
    <col min="4" max="4" width="8.5" style="0" customWidth="1"/>
    <col min="5" max="6" width="11.83203125" style="0" customWidth="1"/>
    <col min="7" max="7" width="7.66015625" style="0" customWidth="1"/>
    <col min="8" max="9" width="11.83203125" style="0" customWidth="1"/>
    <col min="10" max="11" width="6.83203125" style="0" customWidth="1"/>
    <col min="12" max="12" width="8.66015625" style="0" customWidth="1"/>
    <col min="13" max="13" width="6.5" style="0" customWidth="1"/>
    <col min="19" max="19" width="6.83203125" style="0" customWidth="1"/>
  </cols>
  <sheetData>
    <row r="1" ht="30" customHeight="1">
      <c r="A1" s="64" t="s">
        <v>38</v>
      </c>
    </row>
    <row r="2" spans="1:29" ht="28.5" customHeight="1">
      <c r="A2" s="67" t="s">
        <v>39</v>
      </c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2:29" s="64" customFormat="1" ht="22.5" customHeight="1">
      <c r="B3" s="69"/>
      <c r="AC3" s="88" t="s">
        <v>47</v>
      </c>
    </row>
    <row r="4" spans="1:29" s="64" customFormat="1" ht="24.75" customHeight="1">
      <c r="A4" s="70" t="s">
        <v>138</v>
      </c>
      <c r="B4" s="71" t="s">
        <v>139</v>
      </c>
      <c r="C4" s="72" t="s">
        <v>333</v>
      </c>
      <c r="D4" s="73"/>
      <c r="E4" s="73"/>
      <c r="F4" s="73"/>
      <c r="G4" s="73"/>
      <c r="H4" s="73"/>
      <c r="I4" s="73"/>
      <c r="J4" s="73"/>
      <c r="K4" s="84"/>
      <c r="L4" s="72" t="s">
        <v>334</v>
      </c>
      <c r="M4" s="73"/>
      <c r="N4" s="73"/>
      <c r="O4" s="73"/>
      <c r="P4" s="73"/>
      <c r="Q4" s="73"/>
      <c r="R4" s="73"/>
      <c r="S4" s="73"/>
      <c r="T4" s="84"/>
      <c r="U4" s="72" t="s">
        <v>335</v>
      </c>
      <c r="V4" s="73"/>
      <c r="W4" s="73"/>
      <c r="X4" s="73"/>
      <c r="Y4" s="73"/>
      <c r="Z4" s="73"/>
      <c r="AA4" s="73"/>
      <c r="AB4" s="73"/>
      <c r="AC4" s="84"/>
    </row>
    <row r="5" spans="1:29" s="64" customFormat="1" ht="24.75" customHeight="1">
      <c r="A5" s="70"/>
      <c r="B5" s="71"/>
      <c r="C5" s="74" t="s">
        <v>142</v>
      </c>
      <c r="D5" s="72" t="s">
        <v>336</v>
      </c>
      <c r="E5" s="73"/>
      <c r="F5" s="73"/>
      <c r="G5" s="73"/>
      <c r="H5" s="73"/>
      <c r="I5" s="84"/>
      <c r="J5" s="85" t="s">
        <v>337</v>
      </c>
      <c r="K5" s="85" t="s">
        <v>338</v>
      </c>
      <c r="L5" s="74" t="s">
        <v>142</v>
      </c>
      <c r="M5" s="72" t="s">
        <v>336</v>
      </c>
      <c r="N5" s="73"/>
      <c r="O5" s="73"/>
      <c r="P5" s="73"/>
      <c r="Q5" s="73"/>
      <c r="R5" s="84"/>
      <c r="S5" s="85" t="s">
        <v>337</v>
      </c>
      <c r="T5" s="85" t="s">
        <v>338</v>
      </c>
      <c r="U5" s="74" t="s">
        <v>142</v>
      </c>
      <c r="V5" s="72" t="s">
        <v>336</v>
      </c>
      <c r="W5" s="73"/>
      <c r="X5" s="73"/>
      <c r="Y5" s="73"/>
      <c r="Z5" s="73"/>
      <c r="AA5" s="84"/>
      <c r="AB5" s="85" t="s">
        <v>337</v>
      </c>
      <c r="AC5" s="85" t="s">
        <v>338</v>
      </c>
    </row>
    <row r="6" spans="1:29" s="64" customFormat="1" ht="24.75" customHeight="1">
      <c r="A6" s="70"/>
      <c r="B6" s="71"/>
      <c r="C6" s="75"/>
      <c r="D6" s="71" t="s">
        <v>151</v>
      </c>
      <c r="E6" s="71" t="s">
        <v>339</v>
      </c>
      <c r="F6" s="71" t="s">
        <v>340</v>
      </c>
      <c r="G6" s="71" t="s">
        <v>341</v>
      </c>
      <c r="H6" s="71"/>
      <c r="I6" s="71"/>
      <c r="J6" s="86"/>
      <c r="K6" s="86"/>
      <c r="L6" s="75"/>
      <c r="M6" s="71" t="s">
        <v>151</v>
      </c>
      <c r="N6" s="71" t="s">
        <v>339</v>
      </c>
      <c r="O6" s="71" t="s">
        <v>340</v>
      </c>
      <c r="P6" s="71" t="s">
        <v>341</v>
      </c>
      <c r="Q6" s="71"/>
      <c r="R6" s="71"/>
      <c r="S6" s="86"/>
      <c r="T6" s="86"/>
      <c r="U6" s="75"/>
      <c r="V6" s="71" t="s">
        <v>151</v>
      </c>
      <c r="W6" s="71" t="s">
        <v>339</v>
      </c>
      <c r="X6" s="71" t="s">
        <v>340</v>
      </c>
      <c r="Y6" s="71" t="s">
        <v>341</v>
      </c>
      <c r="Z6" s="71"/>
      <c r="AA6" s="71"/>
      <c r="AB6" s="86"/>
      <c r="AC6" s="86"/>
    </row>
    <row r="7" spans="1:29" s="64" customFormat="1" ht="46.5" customHeight="1">
      <c r="A7" s="70"/>
      <c r="B7" s="71"/>
      <c r="C7" s="76"/>
      <c r="D7" s="71"/>
      <c r="E7" s="71"/>
      <c r="F7" s="71"/>
      <c r="G7" s="71" t="s">
        <v>151</v>
      </c>
      <c r="H7" s="71" t="s">
        <v>342</v>
      </c>
      <c r="I7" s="71" t="s">
        <v>343</v>
      </c>
      <c r="J7" s="87"/>
      <c r="K7" s="87"/>
      <c r="L7" s="76"/>
      <c r="M7" s="71"/>
      <c r="N7" s="71"/>
      <c r="O7" s="71"/>
      <c r="P7" s="71" t="s">
        <v>151</v>
      </c>
      <c r="Q7" s="71" t="s">
        <v>342</v>
      </c>
      <c r="R7" s="71" t="s">
        <v>343</v>
      </c>
      <c r="S7" s="87"/>
      <c r="T7" s="87"/>
      <c r="U7" s="76"/>
      <c r="V7" s="71"/>
      <c r="W7" s="71"/>
      <c r="X7" s="71"/>
      <c r="Y7" s="71" t="s">
        <v>151</v>
      </c>
      <c r="Z7" s="71" t="s">
        <v>342</v>
      </c>
      <c r="AA7" s="71" t="s">
        <v>343</v>
      </c>
      <c r="AB7" s="87"/>
      <c r="AC7" s="87"/>
    </row>
    <row r="8" spans="1:29" s="65" customFormat="1" ht="24.75" customHeight="1">
      <c r="A8" s="77" t="s">
        <v>153</v>
      </c>
      <c r="B8" s="78" t="s">
        <v>153</v>
      </c>
      <c r="C8" s="77">
        <v>1</v>
      </c>
      <c r="D8" s="77">
        <v>2</v>
      </c>
      <c r="E8" s="77">
        <v>3</v>
      </c>
      <c r="F8" s="77">
        <v>4</v>
      </c>
      <c r="G8" s="77">
        <v>5</v>
      </c>
      <c r="H8" s="77">
        <v>6</v>
      </c>
      <c r="I8" s="77">
        <v>7</v>
      </c>
      <c r="J8" s="77">
        <v>8</v>
      </c>
      <c r="K8" s="77">
        <v>9</v>
      </c>
      <c r="L8" s="77">
        <v>10</v>
      </c>
      <c r="M8" s="77">
        <v>11</v>
      </c>
      <c r="N8" s="77">
        <v>12</v>
      </c>
      <c r="O8" s="77">
        <v>13</v>
      </c>
      <c r="P8" s="77">
        <v>14</v>
      </c>
      <c r="Q8" s="77">
        <v>15</v>
      </c>
      <c r="R8" s="77">
        <v>16</v>
      </c>
      <c r="S8" s="77">
        <v>17</v>
      </c>
      <c r="T8" s="77">
        <v>18</v>
      </c>
      <c r="U8" s="77" t="s">
        <v>344</v>
      </c>
      <c r="V8" s="77" t="s">
        <v>345</v>
      </c>
      <c r="W8" s="77" t="s">
        <v>346</v>
      </c>
      <c r="X8" s="77" t="s">
        <v>347</v>
      </c>
      <c r="Y8" s="77" t="s">
        <v>348</v>
      </c>
      <c r="Z8" s="77" t="s">
        <v>349</v>
      </c>
      <c r="AA8" s="77" t="s">
        <v>350</v>
      </c>
      <c r="AB8" s="77" t="s">
        <v>351</v>
      </c>
      <c r="AC8" s="77" t="s">
        <v>352</v>
      </c>
    </row>
    <row r="9" spans="1:29" s="65" customFormat="1" ht="24.75" customHeight="1">
      <c r="A9" s="79"/>
      <c r="B9" s="80" t="s">
        <v>303</v>
      </c>
      <c r="C9" s="81">
        <f>D9+G9</f>
        <v>372</v>
      </c>
      <c r="D9" s="81">
        <f>SUM(E9:F9)</f>
        <v>372</v>
      </c>
      <c r="E9" s="81"/>
      <c r="F9" s="81">
        <v>372</v>
      </c>
      <c r="G9" s="81">
        <f>SUM(H9:I9)</f>
        <v>0</v>
      </c>
      <c r="H9" s="81"/>
      <c r="I9" s="81"/>
      <c r="J9" s="70"/>
      <c r="K9" s="79"/>
      <c r="L9" s="81">
        <f>M9+P9</f>
        <v>372</v>
      </c>
      <c r="M9" s="81">
        <f>SUM(N9:O9)</f>
        <v>372</v>
      </c>
      <c r="N9" s="81"/>
      <c r="O9" s="81">
        <v>372</v>
      </c>
      <c r="P9" s="81">
        <f>SUM(Q9:R9)</f>
        <v>0</v>
      </c>
      <c r="Q9" s="81"/>
      <c r="R9" s="81"/>
      <c r="S9" s="70"/>
      <c r="T9" s="79"/>
      <c r="U9" s="79"/>
      <c r="V9" s="79">
        <f aca="true" t="shared" si="0" ref="V9:AC9">L9-C9</f>
        <v>0</v>
      </c>
      <c r="W9" s="79">
        <f t="shared" si="0"/>
        <v>0</v>
      </c>
      <c r="X9" s="79">
        <f t="shared" si="0"/>
        <v>0</v>
      </c>
      <c r="Y9" s="79">
        <f t="shared" si="0"/>
        <v>0</v>
      </c>
      <c r="Z9" s="79">
        <f t="shared" si="0"/>
        <v>0</v>
      </c>
      <c r="AA9" s="79">
        <f t="shared" si="0"/>
        <v>0</v>
      </c>
      <c r="AB9" s="79">
        <f t="shared" si="0"/>
        <v>0</v>
      </c>
      <c r="AC9" s="79">
        <f t="shared" si="0"/>
        <v>0</v>
      </c>
    </row>
    <row r="10" spans="1:29" s="65" customFormat="1" ht="24.75" customHeight="1">
      <c r="A10" s="79"/>
      <c r="B10" s="8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29" s="65" customFormat="1" ht="24.75" customHeight="1">
      <c r="A11" s="79"/>
      <c r="B11" s="82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 s="65" customFormat="1" ht="24.75" customHeight="1">
      <c r="A12" s="79"/>
      <c r="B12" s="82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1:29" s="65" customFormat="1" ht="24.75" customHeight="1">
      <c r="A13" s="79"/>
      <c r="B13" s="82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1:29" s="65" customFormat="1" ht="24.75" customHeight="1">
      <c r="A14" s="79"/>
      <c r="B14" s="82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s="65" customFormat="1" ht="24.75" customHeight="1">
      <c r="A15" s="79"/>
      <c r="B15" s="83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Z15" s="79"/>
      <c r="AA15" s="79"/>
      <c r="AB15" s="79"/>
      <c r="AC15" s="79"/>
    </row>
    <row r="16" spans="1:29" s="65" customFormat="1" ht="24.75" customHeight="1">
      <c r="A16" s="79"/>
      <c r="B16" s="83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6:11" ht="12.75" customHeight="1">
      <c r="F17" s="65"/>
      <c r="G17" s="65"/>
      <c r="H17" s="65"/>
      <c r="I17" s="65"/>
      <c r="J17" s="65"/>
      <c r="K17" s="65"/>
    </row>
    <row r="18" spans="7:11" ht="12.75" customHeight="1">
      <c r="G18" s="65"/>
      <c r="H18" s="65"/>
      <c r="K18" s="65"/>
    </row>
    <row r="19" spans="8:11" ht="12.75" customHeight="1">
      <c r="H19" s="65"/>
      <c r="K19" s="65"/>
    </row>
    <row r="20" spans="8:11" ht="12.75" customHeight="1">
      <c r="H20" s="65"/>
      <c r="K20" s="65"/>
    </row>
    <row r="21" spans="9:11" ht="12.75" customHeight="1">
      <c r="I21" s="65"/>
      <c r="K21" s="65"/>
    </row>
    <row r="22" spans="9:10" ht="12.75" customHeight="1">
      <c r="I22" s="65"/>
      <c r="J22" s="65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3" right="0.5895833333333333" top="0.7895833333333333" bottom="0.7895833333333333" header="0.5" footer="0.5"/>
  <pageSetup fitToHeight="1" fitToWidth="1" horizontalDpi="600" verticalDpi="6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K15" sqref="K15"/>
    </sheetView>
  </sheetViews>
  <sheetFormatPr defaultColWidth="12" defaultRowHeight="14.25" customHeight="1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spans="1:4" s="1" customFormat="1" ht="16.5" customHeight="1">
      <c r="A1" s="2" t="s">
        <v>40</v>
      </c>
      <c r="B1" s="3"/>
      <c r="C1" s="3"/>
      <c r="D1" s="3"/>
    </row>
    <row r="2" spans="1:9" s="1" customFormat="1" ht="24" customHeight="1">
      <c r="A2" s="4" t="s">
        <v>41</v>
      </c>
      <c r="B2" s="4"/>
      <c r="C2" s="4"/>
      <c r="D2" s="4"/>
      <c r="E2" s="4"/>
      <c r="F2" s="4"/>
      <c r="G2" s="4"/>
      <c r="H2" s="4"/>
      <c r="I2" s="4"/>
    </row>
    <row r="3" spans="1:9" s="1" customFormat="1" ht="24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s="1" customFormat="1" ht="21.75" customHeight="1">
      <c r="A4" s="7" t="s">
        <v>353</v>
      </c>
      <c r="B4" s="8"/>
      <c r="C4" s="8"/>
      <c r="D4" s="9" t="s">
        <v>354</v>
      </c>
      <c r="E4" s="10"/>
      <c r="F4" s="10"/>
      <c r="G4" s="10"/>
      <c r="H4" s="10"/>
      <c r="I4" s="10"/>
    </row>
    <row r="5" spans="1:9" s="1" customFormat="1" ht="21.75" customHeight="1">
      <c r="A5" s="7" t="s">
        <v>355</v>
      </c>
      <c r="B5" s="8"/>
      <c r="C5" s="8"/>
      <c r="D5" s="10" t="s">
        <v>356</v>
      </c>
      <c r="E5" s="10"/>
      <c r="F5" s="7" t="s">
        <v>357</v>
      </c>
      <c r="G5" s="11"/>
      <c r="H5" s="9" t="s">
        <v>358</v>
      </c>
      <c r="I5" s="10"/>
    </row>
    <row r="6" spans="1:9" s="1" customFormat="1" ht="21.75" customHeight="1">
      <c r="A6" s="12" t="s">
        <v>359</v>
      </c>
      <c r="B6" s="13"/>
      <c r="C6" s="14"/>
      <c r="D6" s="15" t="s">
        <v>360</v>
      </c>
      <c r="E6" s="15" t="s">
        <v>361</v>
      </c>
      <c r="F6" s="16" t="s">
        <v>362</v>
      </c>
      <c r="G6" s="17"/>
      <c r="H6" s="50" t="s">
        <v>361</v>
      </c>
      <c r="I6" s="11"/>
    </row>
    <row r="7" spans="1:9" s="1" customFormat="1" ht="21.75" customHeight="1">
      <c r="A7" s="19"/>
      <c r="B7" s="20"/>
      <c r="C7" s="21"/>
      <c r="D7" s="15" t="s">
        <v>363</v>
      </c>
      <c r="E7" s="15" t="s">
        <v>361</v>
      </c>
      <c r="F7" s="16" t="s">
        <v>363</v>
      </c>
      <c r="G7" s="17"/>
      <c r="H7" s="50" t="s">
        <v>361</v>
      </c>
      <c r="I7" s="11"/>
    </row>
    <row r="8" spans="1:9" s="1" customFormat="1" ht="21.75" customHeight="1">
      <c r="A8" s="22"/>
      <c r="B8" s="23"/>
      <c r="C8" s="24"/>
      <c r="D8" s="15" t="s">
        <v>364</v>
      </c>
      <c r="E8" s="15"/>
      <c r="F8" s="16" t="s">
        <v>365</v>
      </c>
      <c r="G8" s="17"/>
      <c r="H8" s="7"/>
      <c r="I8" s="11"/>
    </row>
    <row r="9" spans="1:9" s="1" customFormat="1" ht="21.75" customHeight="1">
      <c r="A9" s="10" t="s">
        <v>366</v>
      </c>
      <c r="B9" s="10" t="s">
        <v>367</v>
      </c>
      <c r="C9" s="10"/>
      <c r="D9" s="10"/>
      <c r="E9" s="10"/>
      <c r="F9" s="7" t="s">
        <v>368</v>
      </c>
      <c r="G9" s="8"/>
      <c r="H9" s="8"/>
      <c r="I9" s="11"/>
    </row>
    <row r="10" spans="1:9" s="1" customFormat="1" ht="81.75" customHeight="1">
      <c r="A10" s="25"/>
      <c r="B10" s="26" t="s">
        <v>369</v>
      </c>
      <c r="C10" s="26"/>
      <c r="D10" s="26"/>
      <c r="E10" s="26"/>
      <c r="F10" s="27" t="s">
        <v>370</v>
      </c>
      <c r="G10" s="28"/>
      <c r="H10" s="28"/>
      <c r="I10" s="34"/>
    </row>
    <row r="11" spans="1:9" s="1" customFormat="1" ht="25.5" customHeight="1">
      <c r="A11" s="10" t="s">
        <v>371</v>
      </c>
      <c r="B11" s="29" t="s">
        <v>372</v>
      </c>
      <c r="C11" s="10" t="s">
        <v>373</v>
      </c>
      <c r="D11" s="10" t="s">
        <v>374</v>
      </c>
      <c r="E11" s="10" t="s">
        <v>375</v>
      </c>
      <c r="F11" s="10" t="s">
        <v>373</v>
      </c>
      <c r="G11" s="10" t="s">
        <v>374</v>
      </c>
      <c r="H11" s="10"/>
      <c r="I11" s="10" t="s">
        <v>375</v>
      </c>
    </row>
    <row r="12" spans="1:9" s="1" customFormat="1" ht="21.75" customHeight="1">
      <c r="A12" s="10"/>
      <c r="B12" s="10" t="s">
        <v>376</v>
      </c>
      <c r="C12" s="10" t="s">
        <v>377</v>
      </c>
      <c r="D12" s="15" t="s">
        <v>378</v>
      </c>
      <c r="E12" s="10">
        <v>10</v>
      </c>
      <c r="F12" s="10" t="s">
        <v>377</v>
      </c>
      <c r="G12" s="41" t="s">
        <v>378</v>
      </c>
      <c r="H12" s="63"/>
      <c r="I12" s="10">
        <v>10</v>
      </c>
    </row>
    <row r="13" spans="1:9" s="1" customFormat="1" ht="21.75" customHeight="1">
      <c r="A13" s="10"/>
      <c r="B13" s="10"/>
      <c r="C13" s="10"/>
      <c r="D13" s="15" t="s">
        <v>379</v>
      </c>
      <c r="E13" s="15"/>
      <c r="F13" s="10"/>
      <c r="G13" s="30" t="s">
        <v>379</v>
      </c>
      <c r="H13" s="30"/>
      <c r="I13" s="15"/>
    </row>
    <row r="14" spans="1:9" s="1" customFormat="1" ht="21.75" customHeight="1">
      <c r="A14" s="10"/>
      <c r="B14" s="10"/>
      <c r="C14" s="10"/>
      <c r="D14" s="15" t="s">
        <v>380</v>
      </c>
      <c r="E14" s="15"/>
      <c r="F14" s="10"/>
      <c r="G14" s="30" t="s">
        <v>380</v>
      </c>
      <c r="H14" s="30"/>
      <c r="I14" s="15"/>
    </row>
    <row r="15" spans="1:9" s="1" customFormat="1" ht="32.25" customHeight="1">
      <c r="A15" s="10"/>
      <c r="B15" s="10"/>
      <c r="C15" s="10" t="s">
        <v>381</v>
      </c>
      <c r="D15" s="15" t="s">
        <v>382</v>
      </c>
      <c r="E15" s="31" t="s">
        <v>383</v>
      </c>
      <c r="F15" s="10" t="s">
        <v>381</v>
      </c>
      <c r="G15" s="30" t="s">
        <v>382</v>
      </c>
      <c r="H15" s="30"/>
      <c r="I15" s="31" t="s">
        <v>383</v>
      </c>
    </row>
    <row r="16" spans="1:9" s="1" customFormat="1" ht="21.75" customHeight="1">
      <c r="A16" s="10"/>
      <c r="B16" s="10"/>
      <c r="C16" s="10"/>
      <c r="D16" s="15" t="s">
        <v>379</v>
      </c>
      <c r="E16" s="15"/>
      <c r="F16" s="10"/>
      <c r="G16" s="30" t="s">
        <v>379</v>
      </c>
      <c r="H16" s="30"/>
      <c r="I16" s="15"/>
    </row>
    <row r="17" spans="1:9" s="1" customFormat="1" ht="21.75" customHeight="1">
      <c r="A17" s="10"/>
      <c r="B17" s="10"/>
      <c r="C17" s="10"/>
      <c r="D17" s="15" t="s">
        <v>380</v>
      </c>
      <c r="E17" s="15"/>
      <c r="F17" s="10"/>
      <c r="G17" s="30" t="s">
        <v>380</v>
      </c>
      <c r="H17" s="30"/>
      <c r="I17" s="15"/>
    </row>
    <row r="18" spans="1:9" s="1" customFormat="1" ht="21.75" customHeight="1">
      <c r="A18" s="10"/>
      <c r="B18" s="10"/>
      <c r="C18" s="10" t="s">
        <v>384</v>
      </c>
      <c r="D18" s="15" t="s">
        <v>385</v>
      </c>
      <c r="E18" s="31" t="s">
        <v>386</v>
      </c>
      <c r="F18" s="10" t="s">
        <v>384</v>
      </c>
      <c r="G18" s="30" t="s">
        <v>385</v>
      </c>
      <c r="H18" s="30"/>
      <c r="I18" s="31" t="s">
        <v>386</v>
      </c>
    </row>
    <row r="19" spans="1:9" s="1" customFormat="1" ht="21.75" customHeight="1">
      <c r="A19" s="10"/>
      <c r="B19" s="10"/>
      <c r="C19" s="10"/>
      <c r="D19" s="15" t="s">
        <v>379</v>
      </c>
      <c r="E19" s="15"/>
      <c r="F19" s="10"/>
      <c r="G19" s="30" t="s">
        <v>379</v>
      </c>
      <c r="H19" s="30"/>
      <c r="I19" s="15"/>
    </row>
    <row r="20" spans="1:9" s="1" customFormat="1" ht="21.75" customHeight="1">
      <c r="A20" s="10"/>
      <c r="B20" s="10"/>
      <c r="C20" s="10"/>
      <c r="D20" s="15" t="s">
        <v>380</v>
      </c>
      <c r="E20" s="15"/>
      <c r="F20" s="10"/>
      <c r="G20" s="30" t="s">
        <v>380</v>
      </c>
      <c r="H20" s="30"/>
      <c r="I20" s="15"/>
    </row>
    <row r="21" spans="1:9" s="1" customFormat="1" ht="31.5" customHeight="1">
      <c r="A21" s="10"/>
      <c r="B21" s="10"/>
      <c r="C21" s="10" t="s">
        <v>387</v>
      </c>
      <c r="D21" s="15" t="s">
        <v>388</v>
      </c>
      <c r="E21" s="15" t="s">
        <v>389</v>
      </c>
      <c r="F21" s="10" t="s">
        <v>387</v>
      </c>
      <c r="G21" s="30" t="s">
        <v>388</v>
      </c>
      <c r="H21" s="30"/>
      <c r="I21" s="15" t="s">
        <v>389</v>
      </c>
    </row>
    <row r="22" spans="1:9" s="1" customFormat="1" ht="21.75" customHeight="1">
      <c r="A22" s="10"/>
      <c r="B22" s="10"/>
      <c r="C22" s="10"/>
      <c r="D22" s="15" t="s">
        <v>379</v>
      </c>
      <c r="E22" s="15"/>
      <c r="F22" s="10"/>
      <c r="G22" s="30" t="s">
        <v>379</v>
      </c>
      <c r="H22" s="30"/>
      <c r="I22" s="15"/>
    </row>
    <row r="23" spans="1:9" s="1" customFormat="1" ht="30.75" customHeight="1">
      <c r="A23" s="10"/>
      <c r="B23" s="10" t="s">
        <v>390</v>
      </c>
      <c r="C23" s="10" t="s">
        <v>391</v>
      </c>
      <c r="D23" s="15" t="s">
        <v>392</v>
      </c>
      <c r="E23" s="31" t="s">
        <v>393</v>
      </c>
      <c r="F23" s="10" t="s">
        <v>391</v>
      </c>
      <c r="G23" s="30" t="s">
        <v>392</v>
      </c>
      <c r="H23" s="30"/>
      <c r="I23" s="31" t="s">
        <v>393</v>
      </c>
    </row>
    <row r="24" spans="1:9" s="1" customFormat="1" ht="21.75" customHeight="1">
      <c r="A24" s="10"/>
      <c r="B24" s="10"/>
      <c r="C24" s="10"/>
      <c r="D24" s="15" t="s">
        <v>379</v>
      </c>
      <c r="E24" s="15"/>
      <c r="F24" s="10"/>
      <c r="G24" s="30" t="s">
        <v>379</v>
      </c>
      <c r="H24" s="30"/>
      <c r="I24" s="15"/>
    </row>
    <row r="25" spans="1:9" s="1" customFormat="1" ht="31.5" customHeight="1">
      <c r="A25" s="10"/>
      <c r="B25" s="10"/>
      <c r="C25" s="10" t="s">
        <v>394</v>
      </c>
      <c r="D25" s="15" t="s">
        <v>395</v>
      </c>
      <c r="E25" s="31" t="s">
        <v>396</v>
      </c>
      <c r="F25" s="10" t="s">
        <v>394</v>
      </c>
      <c r="G25" s="30" t="s">
        <v>395</v>
      </c>
      <c r="H25" s="30"/>
      <c r="I25" s="31" t="s">
        <v>396</v>
      </c>
    </row>
    <row r="26" spans="1:9" s="1" customFormat="1" ht="21.75" customHeight="1">
      <c r="A26" s="10"/>
      <c r="B26" s="10"/>
      <c r="C26" s="10"/>
      <c r="D26" s="15" t="s">
        <v>379</v>
      </c>
      <c r="E26" s="15"/>
      <c r="F26" s="10"/>
      <c r="G26" s="30" t="s">
        <v>379</v>
      </c>
      <c r="H26" s="30"/>
      <c r="I26" s="15"/>
    </row>
    <row r="27" spans="1:9" s="1" customFormat="1" ht="21.75" customHeight="1">
      <c r="A27" s="10"/>
      <c r="B27" s="10"/>
      <c r="C27" s="10"/>
      <c r="D27" s="15" t="s">
        <v>380</v>
      </c>
      <c r="E27" s="15"/>
      <c r="F27" s="10"/>
      <c r="G27" s="30" t="s">
        <v>380</v>
      </c>
      <c r="H27" s="30"/>
      <c r="I27" s="15"/>
    </row>
    <row r="28" spans="1:9" s="1" customFormat="1" ht="21.75" customHeight="1">
      <c r="A28" s="10"/>
      <c r="B28" s="10"/>
      <c r="C28" s="10" t="s">
        <v>397</v>
      </c>
      <c r="D28" s="15" t="s">
        <v>398</v>
      </c>
      <c r="E28" s="15"/>
      <c r="F28" s="10" t="s">
        <v>397</v>
      </c>
      <c r="G28" s="30" t="s">
        <v>398</v>
      </c>
      <c r="H28" s="30"/>
      <c r="I28" s="15"/>
    </row>
    <row r="29" spans="1:9" s="1" customFormat="1" ht="21.75" customHeight="1">
      <c r="A29" s="10"/>
      <c r="B29" s="10"/>
      <c r="C29" s="10"/>
      <c r="D29" s="15" t="s">
        <v>379</v>
      </c>
      <c r="E29" s="15"/>
      <c r="F29" s="10"/>
      <c r="G29" s="30" t="s">
        <v>379</v>
      </c>
      <c r="H29" s="30"/>
      <c r="I29" s="15"/>
    </row>
    <row r="30" spans="1:9" s="1" customFormat="1" ht="21.75" customHeight="1">
      <c r="A30" s="10"/>
      <c r="B30" s="10"/>
      <c r="C30" s="10"/>
      <c r="D30" s="15" t="s">
        <v>380</v>
      </c>
      <c r="E30" s="15"/>
      <c r="F30" s="10"/>
      <c r="G30" s="30" t="s">
        <v>380</v>
      </c>
      <c r="H30" s="30"/>
      <c r="I30" s="15"/>
    </row>
    <row r="31" spans="1:9" s="1" customFormat="1" ht="37.5" customHeight="1">
      <c r="A31" s="10"/>
      <c r="B31" s="10"/>
      <c r="C31" s="10" t="s">
        <v>399</v>
      </c>
      <c r="D31" s="15" t="s">
        <v>400</v>
      </c>
      <c r="E31" s="31" t="s">
        <v>393</v>
      </c>
      <c r="F31" s="10" t="s">
        <v>399</v>
      </c>
      <c r="G31" s="30" t="s">
        <v>400</v>
      </c>
      <c r="H31" s="30"/>
      <c r="I31" s="31" t="s">
        <v>393</v>
      </c>
    </row>
    <row r="32" spans="1:9" s="1" customFormat="1" ht="21.75" customHeight="1">
      <c r="A32" s="10"/>
      <c r="B32" s="10"/>
      <c r="C32" s="10"/>
      <c r="D32" s="15" t="s">
        <v>379</v>
      </c>
      <c r="E32" s="15"/>
      <c r="F32" s="10"/>
      <c r="G32" s="30" t="s">
        <v>379</v>
      </c>
      <c r="H32" s="30"/>
      <c r="I32" s="15"/>
    </row>
    <row r="33" spans="1:9" s="1" customFormat="1" ht="21.75" customHeight="1">
      <c r="A33" s="10"/>
      <c r="B33" s="10"/>
      <c r="C33" s="10" t="s">
        <v>401</v>
      </c>
      <c r="D33" s="15"/>
      <c r="E33" s="15"/>
      <c r="F33" s="10" t="s">
        <v>401</v>
      </c>
      <c r="G33" s="30"/>
      <c r="H33" s="30"/>
      <c r="I33" s="15"/>
    </row>
    <row r="34" spans="1:9" s="1" customFormat="1" ht="21.75" customHeight="1">
      <c r="A34" s="10"/>
      <c r="B34" s="10" t="s">
        <v>402</v>
      </c>
      <c r="C34" s="10" t="s">
        <v>403</v>
      </c>
      <c r="D34" s="15" t="s">
        <v>404</v>
      </c>
      <c r="E34" s="9" t="s">
        <v>393</v>
      </c>
      <c r="F34" s="10" t="s">
        <v>403</v>
      </c>
      <c r="G34" s="30" t="s">
        <v>404</v>
      </c>
      <c r="H34" s="30"/>
      <c r="I34" s="9" t="s">
        <v>393</v>
      </c>
    </row>
    <row r="35" spans="1:9" s="1" customFormat="1" ht="21.75" customHeight="1">
      <c r="A35" s="10"/>
      <c r="B35" s="10"/>
      <c r="C35" s="10"/>
      <c r="D35" s="15" t="s">
        <v>379</v>
      </c>
      <c r="E35" s="10"/>
      <c r="F35" s="10"/>
      <c r="G35" s="30" t="s">
        <v>379</v>
      </c>
      <c r="H35" s="30"/>
      <c r="I35" s="15"/>
    </row>
    <row r="36" spans="1:9" s="1" customFormat="1" ht="21.75" customHeight="1">
      <c r="A36" s="10"/>
      <c r="B36" s="10"/>
      <c r="C36" s="10"/>
      <c r="D36" s="15" t="s">
        <v>380</v>
      </c>
      <c r="E36" s="10"/>
      <c r="F36" s="10"/>
      <c r="G36" s="30" t="s">
        <v>380</v>
      </c>
      <c r="H36" s="30"/>
      <c r="I36" s="15"/>
    </row>
    <row r="37" spans="1:9" s="1" customFormat="1" ht="21.75" customHeight="1">
      <c r="A37" s="10"/>
      <c r="B37" s="10"/>
      <c r="C37" s="10" t="s">
        <v>401</v>
      </c>
      <c r="D37" s="15"/>
      <c r="E37" s="10"/>
      <c r="F37" s="10" t="s">
        <v>401</v>
      </c>
      <c r="G37" s="30"/>
      <c r="H37" s="30"/>
      <c r="I37" s="15"/>
    </row>
    <row r="38" spans="1:9" s="1" customFormat="1" ht="21" customHeight="1">
      <c r="A38" s="32" t="s">
        <v>405</v>
      </c>
      <c r="B38" s="32"/>
      <c r="C38" s="32"/>
      <c r="D38" s="32"/>
      <c r="E38" s="32"/>
      <c r="F38" s="32"/>
      <c r="G38" s="32"/>
      <c r="H38" s="32"/>
      <c r="I38" s="32"/>
    </row>
  </sheetData>
  <sheetProtection/>
  <mergeCells count="69">
    <mergeCell ref="A2:I2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38:I38"/>
    <mergeCell ref="A9:A10"/>
    <mergeCell ref="A11:A37"/>
    <mergeCell ref="B12:B22"/>
    <mergeCell ref="B23:B33"/>
    <mergeCell ref="B34:B37"/>
    <mergeCell ref="C12:C14"/>
    <mergeCell ref="C15:C17"/>
    <mergeCell ref="C18:C20"/>
    <mergeCell ref="C21:C22"/>
    <mergeCell ref="C23:C24"/>
    <mergeCell ref="C25:C27"/>
    <mergeCell ref="C28:C30"/>
    <mergeCell ref="C31:C32"/>
    <mergeCell ref="C34:C36"/>
    <mergeCell ref="F12:F14"/>
    <mergeCell ref="F15:F17"/>
    <mergeCell ref="F18:F20"/>
    <mergeCell ref="F21:F22"/>
    <mergeCell ref="F23:F24"/>
    <mergeCell ref="F25:F27"/>
    <mergeCell ref="F28:F30"/>
    <mergeCell ref="F31:F32"/>
    <mergeCell ref="F34:F36"/>
    <mergeCell ref="A6:C8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L20" sqref="L20"/>
    </sheetView>
  </sheetViews>
  <sheetFormatPr defaultColWidth="12" defaultRowHeight="14.25" customHeight="1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spans="1:4" s="1" customFormat="1" ht="16.5" customHeight="1">
      <c r="A1" s="2" t="s">
        <v>40</v>
      </c>
      <c r="B1" s="3"/>
      <c r="C1" s="3"/>
      <c r="D1" s="3"/>
    </row>
    <row r="2" spans="1:9" s="1" customFormat="1" ht="24" customHeight="1">
      <c r="A2" s="4" t="s">
        <v>41</v>
      </c>
      <c r="B2" s="4"/>
      <c r="C2" s="4"/>
      <c r="D2" s="4"/>
      <c r="E2" s="4"/>
      <c r="F2" s="4"/>
      <c r="G2" s="4"/>
      <c r="H2" s="4"/>
      <c r="I2" s="4"/>
    </row>
    <row r="3" spans="1:9" s="1" customFormat="1" ht="24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s="1" customFormat="1" ht="21.75" customHeight="1">
      <c r="A4" s="7" t="s">
        <v>353</v>
      </c>
      <c r="B4" s="8"/>
      <c r="C4" s="8"/>
      <c r="D4" s="9" t="s">
        <v>406</v>
      </c>
      <c r="E4" s="10"/>
      <c r="F4" s="10"/>
      <c r="G4" s="10"/>
      <c r="H4" s="10"/>
      <c r="I4" s="10"/>
    </row>
    <row r="5" spans="1:9" s="1" customFormat="1" ht="21.75" customHeight="1">
      <c r="A5" s="7" t="s">
        <v>355</v>
      </c>
      <c r="B5" s="8"/>
      <c r="C5" s="8"/>
      <c r="D5" s="10" t="s">
        <v>356</v>
      </c>
      <c r="E5" s="10"/>
      <c r="F5" s="7" t="s">
        <v>357</v>
      </c>
      <c r="G5" s="11"/>
      <c r="H5" s="9" t="s">
        <v>358</v>
      </c>
      <c r="I5" s="10"/>
    </row>
    <row r="6" spans="1:9" s="1" customFormat="1" ht="21.75" customHeight="1">
      <c r="A6" s="12" t="s">
        <v>359</v>
      </c>
      <c r="B6" s="13"/>
      <c r="C6" s="14"/>
      <c r="D6" s="15" t="s">
        <v>360</v>
      </c>
      <c r="E6" s="15" t="s">
        <v>407</v>
      </c>
      <c r="F6" s="16" t="s">
        <v>362</v>
      </c>
      <c r="G6" s="17"/>
      <c r="H6" s="50" t="s">
        <v>407</v>
      </c>
      <c r="I6" s="11"/>
    </row>
    <row r="7" spans="1:9" s="1" customFormat="1" ht="21.75" customHeight="1">
      <c r="A7" s="19"/>
      <c r="B7" s="20"/>
      <c r="C7" s="21"/>
      <c r="D7" s="15" t="s">
        <v>363</v>
      </c>
      <c r="E7" s="15" t="s">
        <v>407</v>
      </c>
      <c r="F7" s="16" t="s">
        <v>363</v>
      </c>
      <c r="G7" s="17"/>
      <c r="H7" s="50" t="s">
        <v>407</v>
      </c>
      <c r="I7" s="11"/>
    </row>
    <row r="8" spans="1:9" s="1" customFormat="1" ht="21.75" customHeight="1">
      <c r="A8" s="22"/>
      <c r="B8" s="23"/>
      <c r="C8" s="24"/>
      <c r="D8" s="15" t="s">
        <v>364</v>
      </c>
      <c r="E8" s="15"/>
      <c r="F8" s="16" t="s">
        <v>365</v>
      </c>
      <c r="G8" s="17"/>
      <c r="H8" s="7"/>
      <c r="I8" s="11"/>
    </row>
    <row r="9" spans="1:9" s="1" customFormat="1" ht="21.75" customHeight="1">
      <c r="A9" s="10" t="s">
        <v>366</v>
      </c>
      <c r="B9" s="10" t="s">
        <v>367</v>
      </c>
      <c r="C9" s="10"/>
      <c r="D9" s="10"/>
      <c r="E9" s="10"/>
      <c r="F9" s="7" t="s">
        <v>368</v>
      </c>
      <c r="G9" s="8"/>
      <c r="H9" s="8"/>
      <c r="I9" s="11"/>
    </row>
    <row r="10" spans="1:9" s="1" customFormat="1" ht="81.75" customHeight="1">
      <c r="A10" s="25"/>
      <c r="B10" s="26" t="s">
        <v>408</v>
      </c>
      <c r="C10" s="26"/>
      <c r="D10" s="26"/>
      <c r="E10" s="26"/>
      <c r="F10" s="27" t="s">
        <v>409</v>
      </c>
      <c r="G10" s="28"/>
      <c r="H10" s="28"/>
      <c r="I10" s="34"/>
    </row>
    <row r="11" spans="1:9" s="1" customFormat="1" ht="25.5" customHeight="1">
      <c r="A11" s="10" t="s">
        <v>371</v>
      </c>
      <c r="B11" s="29" t="s">
        <v>372</v>
      </c>
      <c r="C11" s="10" t="s">
        <v>373</v>
      </c>
      <c r="D11" s="10" t="s">
        <v>374</v>
      </c>
      <c r="E11" s="10" t="s">
        <v>375</v>
      </c>
      <c r="F11" s="10" t="s">
        <v>373</v>
      </c>
      <c r="G11" s="10" t="s">
        <v>374</v>
      </c>
      <c r="H11" s="10"/>
      <c r="I11" s="10" t="s">
        <v>375</v>
      </c>
    </row>
    <row r="12" spans="1:9" s="1" customFormat="1" ht="21.75" customHeight="1">
      <c r="A12" s="10"/>
      <c r="B12" s="10" t="s">
        <v>376</v>
      </c>
      <c r="C12" s="10" t="s">
        <v>377</v>
      </c>
      <c r="D12" s="15" t="s">
        <v>410</v>
      </c>
      <c r="E12" s="62">
        <f>1</f>
        <v>1</v>
      </c>
      <c r="F12" s="10" t="s">
        <v>377</v>
      </c>
      <c r="G12" s="41" t="s">
        <v>410</v>
      </c>
      <c r="H12" s="63"/>
      <c r="I12" s="62">
        <f>1</f>
        <v>1</v>
      </c>
    </row>
    <row r="13" spans="1:9" s="1" customFormat="1" ht="21.75" customHeight="1">
      <c r="A13" s="10"/>
      <c r="B13" s="10"/>
      <c r="C13" s="10"/>
      <c r="D13" s="15" t="s">
        <v>379</v>
      </c>
      <c r="E13" s="15"/>
      <c r="F13" s="10"/>
      <c r="G13" s="30" t="s">
        <v>379</v>
      </c>
      <c r="H13" s="30"/>
      <c r="I13" s="15"/>
    </row>
    <row r="14" spans="1:9" s="1" customFormat="1" ht="21.75" customHeight="1">
      <c r="A14" s="10"/>
      <c r="B14" s="10"/>
      <c r="C14" s="10"/>
      <c r="D14" s="15" t="s">
        <v>380</v>
      </c>
      <c r="E14" s="15"/>
      <c r="F14" s="10"/>
      <c r="G14" s="30" t="s">
        <v>380</v>
      </c>
      <c r="H14" s="30"/>
      <c r="I14" s="15"/>
    </row>
    <row r="15" spans="1:9" s="1" customFormat="1" ht="32.25" customHeight="1">
      <c r="A15" s="10"/>
      <c r="B15" s="10"/>
      <c r="C15" s="10" t="s">
        <v>381</v>
      </c>
      <c r="D15" s="15" t="s">
        <v>411</v>
      </c>
      <c r="E15" s="31" t="s">
        <v>412</v>
      </c>
      <c r="F15" s="10" t="s">
        <v>381</v>
      </c>
      <c r="G15" s="30" t="s">
        <v>411</v>
      </c>
      <c r="H15" s="30"/>
      <c r="I15" s="31" t="s">
        <v>412</v>
      </c>
    </row>
    <row r="16" spans="1:9" s="1" customFormat="1" ht="21.75" customHeight="1">
      <c r="A16" s="10"/>
      <c r="B16" s="10"/>
      <c r="C16" s="10"/>
      <c r="D16" s="15" t="s">
        <v>379</v>
      </c>
      <c r="E16" s="15"/>
      <c r="F16" s="10"/>
      <c r="G16" s="30" t="s">
        <v>379</v>
      </c>
      <c r="H16" s="30"/>
      <c r="I16" s="15"/>
    </row>
    <row r="17" spans="1:9" s="1" customFormat="1" ht="21.75" customHeight="1">
      <c r="A17" s="10"/>
      <c r="B17" s="10"/>
      <c r="C17" s="10"/>
      <c r="D17" s="15" t="s">
        <v>380</v>
      </c>
      <c r="E17" s="15"/>
      <c r="F17" s="10"/>
      <c r="G17" s="30" t="s">
        <v>380</v>
      </c>
      <c r="H17" s="30"/>
      <c r="I17" s="15"/>
    </row>
    <row r="18" spans="1:9" s="1" customFormat="1" ht="21.75" customHeight="1">
      <c r="A18" s="10"/>
      <c r="B18" s="10"/>
      <c r="C18" s="10" t="s">
        <v>384</v>
      </c>
      <c r="D18" s="15" t="s">
        <v>413</v>
      </c>
      <c r="E18" s="31" t="s">
        <v>386</v>
      </c>
      <c r="F18" s="10" t="s">
        <v>384</v>
      </c>
      <c r="G18" s="30" t="s">
        <v>413</v>
      </c>
      <c r="H18" s="30"/>
      <c r="I18" s="31" t="s">
        <v>386</v>
      </c>
    </row>
    <row r="19" spans="1:9" s="1" customFormat="1" ht="21.75" customHeight="1">
      <c r="A19" s="10"/>
      <c r="B19" s="10"/>
      <c r="C19" s="10"/>
      <c r="D19" s="15" t="s">
        <v>379</v>
      </c>
      <c r="E19" s="15"/>
      <c r="F19" s="10"/>
      <c r="G19" s="30" t="s">
        <v>379</v>
      </c>
      <c r="H19" s="30"/>
      <c r="I19" s="15"/>
    </row>
    <row r="20" spans="1:9" s="1" customFormat="1" ht="21.75" customHeight="1">
      <c r="A20" s="10"/>
      <c r="B20" s="10"/>
      <c r="C20" s="10"/>
      <c r="D20" s="15" t="s">
        <v>380</v>
      </c>
      <c r="E20" s="15"/>
      <c r="F20" s="10"/>
      <c r="G20" s="30" t="s">
        <v>380</v>
      </c>
      <c r="H20" s="30"/>
      <c r="I20" s="15"/>
    </row>
    <row r="21" spans="1:9" s="1" customFormat="1" ht="31.5" customHeight="1">
      <c r="A21" s="10"/>
      <c r="B21" s="10"/>
      <c r="C21" s="10" t="s">
        <v>387</v>
      </c>
      <c r="D21" s="15" t="s">
        <v>388</v>
      </c>
      <c r="E21" s="15" t="s">
        <v>389</v>
      </c>
      <c r="F21" s="10" t="s">
        <v>387</v>
      </c>
      <c r="G21" s="30" t="s">
        <v>388</v>
      </c>
      <c r="H21" s="30"/>
      <c r="I21" s="15" t="s">
        <v>389</v>
      </c>
    </row>
    <row r="22" spans="1:9" s="1" customFormat="1" ht="21.75" customHeight="1">
      <c r="A22" s="10"/>
      <c r="B22" s="10"/>
      <c r="C22" s="10"/>
      <c r="D22" s="15" t="s">
        <v>379</v>
      </c>
      <c r="E22" s="15"/>
      <c r="F22" s="10"/>
      <c r="G22" s="30" t="s">
        <v>379</v>
      </c>
      <c r="H22" s="30"/>
      <c r="I22" s="15"/>
    </row>
    <row r="23" spans="1:9" s="1" customFormat="1" ht="30.75" customHeight="1">
      <c r="A23" s="10"/>
      <c r="B23" s="10" t="s">
        <v>390</v>
      </c>
      <c r="C23" s="10" t="s">
        <v>391</v>
      </c>
      <c r="D23" s="15" t="s">
        <v>392</v>
      </c>
      <c r="E23" s="31" t="s">
        <v>393</v>
      </c>
      <c r="F23" s="10" t="s">
        <v>391</v>
      </c>
      <c r="G23" s="30" t="s">
        <v>392</v>
      </c>
      <c r="H23" s="30"/>
      <c r="I23" s="31" t="s">
        <v>393</v>
      </c>
    </row>
    <row r="24" spans="1:9" s="1" customFormat="1" ht="21.75" customHeight="1">
      <c r="A24" s="10"/>
      <c r="B24" s="10"/>
      <c r="C24" s="10"/>
      <c r="D24" s="15" t="s">
        <v>379</v>
      </c>
      <c r="E24" s="15"/>
      <c r="F24" s="10"/>
      <c r="G24" s="30" t="s">
        <v>379</v>
      </c>
      <c r="H24" s="30"/>
      <c r="I24" s="15"/>
    </row>
    <row r="25" spans="1:9" s="1" customFormat="1" ht="31.5" customHeight="1">
      <c r="A25" s="10"/>
      <c r="B25" s="10"/>
      <c r="C25" s="10" t="s">
        <v>394</v>
      </c>
      <c r="D25" s="15" t="s">
        <v>395</v>
      </c>
      <c r="E25" s="31" t="s">
        <v>396</v>
      </c>
      <c r="F25" s="10" t="s">
        <v>394</v>
      </c>
      <c r="G25" s="30" t="s">
        <v>395</v>
      </c>
      <c r="H25" s="30"/>
      <c r="I25" s="31" t="s">
        <v>396</v>
      </c>
    </row>
    <row r="26" spans="1:9" s="1" customFormat="1" ht="21.75" customHeight="1">
      <c r="A26" s="10"/>
      <c r="B26" s="10"/>
      <c r="C26" s="10"/>
      <c r="D26" s="15" t="s">
        <v>379</v>
      </c>
      <c r="E26" s="15"/>
      <c r="F26" s="10"/>
      <c r="G26" s="30" t="s">
        <v>379</v>
      </c>
      <c r="H26" s="30"/>
      <c r="I26" s="15"/>
    </row>
    <row r="27" spans="1:9" s="1" customFormat="1" ht="21.75" customHeight="1">
      <c r="A27" s="10"/>
      <c r="B27" s="10"/>
      <c r="C27" s="10"/>
      <c r="D27" s="15" t="s">
        <v>380</v>
      </c>
      <c r="E27" s="15"/>
      <c r="F27" s="10"/>
      <c r="G27" s="30" t="s">
        <v>380</v>
      </c>
      <c r="H27" s="30"/>
      <c r="I27" s="15"/>
    </row>
    <row r="28" spans="1:9" s="1" customFormat="1" ht="21.75" customHeight="1">
      <c r="A28" s="10"/>
      <c r="B28" s="10"/>
      <c r="C28" s="10" t="s">
        <v>397</v>
      </c>
      <c r="D28" s="15" t="s">
        <v>398</v>
      </c>
      <c r="E28" s="15"/>
      <c r="F28" s="10" t="s">
        <v>397</v>
      </c>
      <c r="G28" s="30" t="s">
        <v>398</v>
      </c>
      <c r="H28" s="30"/>
      <c r="I28" s="15"/>
    </row>
    <row r="29" spans="1:9" s="1" customFormat="1" ht="21.75" customHeight="1">
      <c r="A29" s="10"/>
      <c r="B29" s="10"/>
      <c r="C29" s="10"/>
      <c r="D29" s="15" t="s">
        <v>379</v>
      </c>
      <c r="E29" s="15"/>
      <c r="F29" s="10"/>
      <c r="G29" s="30" t="s">
        <v>379</v>
      </c>
      <c r="H29" s="30"/>
      <c r="I29" s="15"/>
    </row>
    <row r="30" spans="1:9" s="1" customFormat="1" ht="21.75" customHeight="1">
      <c r="A30" s="10"/>
      <c r="B30" s="10"/>
      <c r="C30" s="10"/>
      <c r="D30" s="15" t="s">
        <v>380</v>
      </c>
      <c r="E30" s="15"/>
      <c r="F30" s="10"/>
      <c r="G30" s="30" t="s">
        <v>380</v>
      </c>
      <c r="H30" s="30"/>
      <c r="I30" s="15"/>
    </row>
    <row r="31" spans="1:9" s="1" customFormat="1" ht="37.5" customHeight="1">
      <c r="A31" s="10"/>
      <c r="B31" s="10"/>
      <c r="C31" s="10" t="s">
        <v>399</v>
      </c>
      <c r="D31" s="15" t="s">
        <v>400</v>
      </c>
      <c r="E31" s="31" t="s">
        <v>393</v>
      </c>
      <c r="F31" s="10" t="s">
        <v>399</v>
      </c>
      <c r="G31" s="30" t="s">
        <v>400</v>
      </c>
      <c r="H31" s="30"/>
      <c r="I31" s="31" t="s">
        <v>393</v>
      </c>
    </row>
    <row r="32" spans="1:9" s="1" customFormat="1" ht="21.75" customHeight="1">
      <c r="A32" s="10"/>
      <c r="B32" s="10"/>
      <c r="C32" s="10"/>
      <c r="D32" s="15" t="s">
        <v>379</v>
      </c>
      <c r="E32" s="15"/>
      <c r="F32" s="10"/>
      <c r="G32" s="30" t="s">
        <v>379</v>
      </c>
      <c r="H32" s="30"/>
      <c r="I32" s="15"/>
    </row>
    <row r="33" spans="1:9" s="1" customFormat="1" ht="21.75" customHeight="1">
      <c r="A33" s="10"/>
      <c r="B33" s="10"/>
      <c r="C33" s="10" t="s">
        <v>401</v>
      </c>
      <c r="D33" s="15"/>
      <c r="E33" s="15"/>
      <c r="F33" s="10" t="s">
        <v>401</v>
      </c>
      <c r="G33" s="30"/>
      <c r="H33" s="30"/>
      <c r="I33" s="15"/>
    </row>
    <row r="34" spans="1:9" s="1" customFormat="1" ht="21.75" customHeight="1">
      <c r="A34" s="10"/>
      <c r="B34" s="10" t="s">
        <v>402</v>
      </c>
      <c r="C34" s="10" t="s">
        <v>403</v>
      </c>
      <c r="D34" s="15" t="s">
        <v>404</v>
      </c>
      <c r="E34" s="9" t="s">
        <v>393</v>
      </c>
      <c r="F34" s="10" t="s">
        <v>403</v>
      </c>
      <c r="G34" s="30" t="s">
        <v>404</v>
      </c>
      <c r="H34" s="30"/>
      <c r="I34" s="9" t="s">
        <v>393</v>
      </c>
    </row>
    <row r="35" spans="1:9" s="1" customFormat="1" ht="21.75" customHeight="1">
      <c r="A35" s="10"/>
      <c r="B35" s="10"/>
      <c r="C35" s="10"/>
      <c r="D35" s="15" t="s">
        <v>379</v>
      </c>
      <c r="E35" s="10"/>
      <c r="F35" s="10"/>
      <c r="G35" s="30" t="s">
        <v>379</v>
      </c>
      <c r="H35" s="30"/>
      <c r="I35" s="15"/>
    </row>
    <row r="36" spans="1:9" s="1" customFormat="1" ht="21.75" customHeight="1">
      <c r="A36" s="10"/>
      <c r="B36" s="10"/>
      <c r="C36" s="10"/>
      <c r="D36" s="15" t="s">
        <v>380</v>
      </c>
      <c r="E36" s="10"/>
      <c r="F36" s="10"/>
      <c r="G36" s="30" t="s">
        <v>380</v>
      </c>
      <c r="H36" s="30"/>
      <c r="I36" s="15"/>
    </row>
    <row r="37" spans="1:9" s="1" customFormat="1" ht="21.75" customHeight="1">
      <c r="A37" s="10"/>
      <c r="B37" s="10"/>
      <c r="C37" s="10" t="s">
        <v>401</v>
      </c>
      <c r="D37" s="15"/>
      <c r="E37" s="10"/>
      <c r="F37" s="10" t="s">
        <v>401</v>
      </c>
      <c r="G37" s="30"/>
      <c r="H37" s="30"/>
      <c r="I37" s="15"/>
    </row>
    <row r="38" spans="1:9" s="1" customFormat="1" ht="21" customHeight="1">
      <c r="A38" s="32" t="s">
        <v>405</v>
      </c>
      <c r="B38" s="32"/>
      <c r="C38" s="32"/>
      <c r="D38" s="32"/>
      <c r="E38" s="32"/>
      <c r="F38" s="32"/>
      <c r="G38" s="32"/>
      <c r="H38" s="32"/>
      <c r="I38" s="32"/>
    </row>
  </sheetData>
  <sheetProtection/>
  <mergeCells count="69">
    <mergeCell ref="A2:I2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38:I38"/>
    <mergeCell ref="A9:A10"/>
    <mergeCell ref="A11:A37"/>
    <mergeCell ref="B12:B22"/>
    <mergeCell ref="B23:B33"/>
    <mergeCell ref="B34:B37"/>
    <mergeCell ref="C12:C14"/>
    <mergeCell ref="C15:C17"/>
    <mergeCell ref="C18:C20"/>
    <mergeCell ref="C21:C22"/>
    <mergeCell ref="C23:C24"/>
    <mergeCell ref="C25:C27"/>
    <mergeCell ref="C28:C30"/>
    <mergeCell ref="C31:C32"/>
    <mergeCell ref="C34:C36"/>
    <mergeCell ref="F12:F14"/>
    <mergeCell ref="F15:F17"/>
    <mergeCell ref="F18:F20"/>
    <mergeCell ref="F21:F22"/>
    <mergeCell ref="F23:F24"/>
    <mergeCell ref="F25:F27"/>
    <mergeCell ref="F28:F30"/>
    <mergeCell ref="F31:F32"/>
    <mergeCell ref="F34:F36"/>
    <mergeCell ref="A6:C8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A1">
      <selection activeCell="A6" sqref="A6:C8"/>
    </sheetView>
  </sheetViews>
  <sheetFormatPr defaultColWidth="12" defaultRowHeight="14.25" customHeight="1"/>
  <cols>
    <col min="1" max="2" width="8.16015625" style="36" customWidth="1"/>
    <col min="3" max="3" width="14.66015625" style="36" customWidth="1"/>
    <col min="4" max="4" width="37.16015625" style="36" customWidth="1"/>
    <col min="5" max="5" width="26.16015625" style="36" customWidth="1"/>
    <col min="6" max="6" width="16.5" style="36" customWidth="1"/>
    <col min="7" max="7" width="16.83203125" style="36" customWidth="1"/>
    <col min="8" max="8" width="16.5" style="36" customWidth="1"/>
    <col min="9" max="9" width="26.16015625" style="36" customWidth="1"/>
    <col min="10" max="16384" width="12" style="36" customWidth="1"/>
  </cols>
  <sheetData>
    <row r="1" spans="1:4" s="36" customFormat="1" ht="16.5" customHeight="1">
      <c r="A1" s="44" t="s">
        <v>40</v>
      </c>
      <c r="B1" s="45"/>
      <c r="C1" s="45"/>
      <c r="D1" s="45"/>
    </row>
    <row r="2" spans="1:9" s="36" customFormat="1" ht="24" customHeight="1">
      <c r="A2" s="4" t="s">
        <v>414</v>
      </c>
      <c r="B2" s="4"/>
      <c r="C2" s="4"/>
      <c r="D2" s="4"/>
      <c r="E2" s="4"/>
      <c r="F2" s="4"/>
      <c r="G2" s="4"/>
      <c r="H2" s="4"/>
      <c r="I2" s="4"/>
    </row>
    <row r="3" spans="1:9" s="36" customFormat="1" ht="24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9" s="36" customFormat="1" ht="21.75" customHeight="1">
      <c r="A4" s="7" t="s">
        <v>353</v>
      </c>
      <c r="B4" s="8"/>
      <c r="C4" s="8"/>
      <c r="D4" s="9" t="s">
        <v>415</v>
      </c>
      <c r="E4" s="10"/>
      <c r="F4" s="10"/>
      <c r="G4" s="10"/>
      <c r="H4" s="10"/>
      <c r="I4" s="10"/>
    </row>
    <row r="5" spans="1:9" s="36" customFormat="1" ht="21.75" customHeight="1">
      <c r="A5" s="7" t="s">
        <v>355</v>
      </c>
      <c r="B5" s="8"/>
      <c r="C5" s="8"/>
      <c r="D5" s="10" t="s">
        <v>356</v>
      </c>
      <c r="E5" s="10"/>
      <c r="F5" s="7" t="s">
        <v>357</v>
      </c>
      <c r="G5" s="11"/>
      <c r="H5" s="9" t="s">
        <v>358</v>
      </c>
      <c r="I5" s="10"/>
    </row>
    <row r="6" spans="1:9" s="36" customFormat="1" ht="21.75" customHeight="1">
      <c r="A6" s="12" t="s">
        <v>359</v>
      </c>
      <c r="B6" s="47"/>
      <c r="C6" s="48"/>
      <c r="D6" s="10" t="s">
        <v>360</v>
      </c>
      <c r="E6" s="10" t="s">
        <v>416</v>
      </c>
      <c r="F6" s="12" t="s">
        <v>362</v>
      </c>
      <c r="G6" s="49"/>
      <c r="H6" s="50" t="s">
        <v>417</v>
      </c>
      <c r="I6" s="11"/>
    </row>
    <row r="7" spans="1:9" s="36" customFormat="1" ht="21.75" customHeight="1">
      <c r="A7" s="51"/>
      <c r="B7" s="52"/>
      <c r="C7" s="53"/>
      <c r="D7" s="10" t="s">
        <v>363</v>
      </c>
      <c r="E7" s="10" t="s">
        <v>416</v>
      </c>
      <c r="F7" s="12" t="s">
        <v>363</v>
      </c>
      <c r="G7" s="49"/>
      <c r="H7" s="50" t="s">
        <v>417</v>
      </c>
      <c r="I7" s="11"/>
    </row>
    <row r="8" spans="1:9" s="36" customFormat="1" ht="21.75" customHeight="1">
      <c r="A8" s="54"/>
      <c r="B8" s="55"/>
      <c r="C8" s="56"/>
      <c r="D8" s="10" t="s">
        <v>364</v>
      </c>
      <c r="E8" s="10"/>
      <c r="F8" s="12" t="s">
        <v>365</v>
      </c>
      <c r="G8" s="49"/>
      <c r="H8" s="7"/>
      <c r="I8" s="11"/>
    </row>
    <row r="9" spans="1:9" s="36" customFormat="1" ht="21.75" customHeight="1">
      <c r="A9" s="10" t="s">
        <v>366</v>
      </c>
      <c r="B9" s="10" t="s">
        <v>367</v>
      </c>
      <c r="C9" s="10"/>
      <c r="D9" s="10"/>
      <c r="E9" s="10"/>
      <c r="F9" s="7" t="s">
        <v>368</v>
      </c>
      <c r="G9" s="8"/>
      <c r="H9" s="8"/>
      <c r="I9" s="11"/>
    </row>
    <row r="10" spans="1:9" s="36" customFormat="1" ht="81.75" customHeight="1">
      <c r="A10" s="25"/>
      <c r="B10" s="57" t="s">
        <v>418</v>
      </c>
      <c r="C10" s="57"/>
      <c r="D10" s="57"/>
      <c r="E10" s="57"/>
      <c r="F10" s="58" t="s">
        <v>419</v>
      </c>
      <c r="G10" s="59"/>
      <c r="H10" s="59"/>
      <c r="I10" s="61"/>
    </row>
    <row r="11" spans="1:9" s="36" customFormat="1" ht="25.5" customHeight="1">
      <c r="A11" s="10" t="s">
        <v>371</v>
      </c>
      <c r="B11" s="29" t="s">
        <v>372</v>
      </c>
      <c r="C11" s="10" t="s">
        <v>373</v>
      </c>
      <c r="D11" s="10" t="s">
        <v>374</v>
      </c>
      <c r="E11" s="10" t="s">
        <v>375</v>
      </c>
      <c r="F11" s="10" t="s">
        <v>373</v>
      </c>
      <c r="G11" s="10" t="s">
        <v>374</v>
      </c>
      <c r="H11" s="10"/>
      <c r="I11" s="10" t="s">
        <v>375</v>
      </c>
    </row>
    <row r="12" spans="1:9" s="36" customFormat="1" ht="30" customHeight="1">
      <c r="A12" s="10"/>
      <c r="B12" s="10" t="s">
        <v>376</v>
      </c>
      <c r="C12" s="10" t="s">
        <v>377</v>
      </c>
      <c r="D12" s="10" t="s">
        <v>420</v>
      </c>
      <c r="E12" s="9" t="s">
        <v>421</v>
      </c>
      <c r="F12" s="10" t="s">
        <v>377</v>
      </c>
      <c r="G12" s="7" t="s">
        <v>420</v>
      </c>
      <c r="H12" s="11"/>
      <c r="I12" s="9" t="s">
        <v>421</v>
      </c>
    </row>
    <row r="13" spans="1:9" s="36" customFormat="1" ht="21.75" customHeight="1">
      <c r="A13" s="10"/>
      <c r="B13" s="10"/>
      <c r="C13" s="10"/>
      <c r="D13" s="10" t="s">
        <v>422</v>
      </c>
      <c r="E13" s="9" t="s">
        <v>421</v>
      </c>
      <c r="F13" s="10"/>
      <c r="G13" s="7" t="s">
        <v>422</v>
      </c>
      <c r="H13" s="11"/>
      <c r="I13" s="9" t="s">
        <v>421</v>
      </c>
    </row>
    <row r="14" spans="1:9" s="36" customFormat="1" ht="21.75" customHeight="1">
      <c r="A14" s="10"/>
      <c r="B14" s="10"/>
      <c r="C14" s="10"/>
      <c r="D14" s="10" t="s">
        <v>423</v>
      </c>
      <c r="E14" s="9" t="s">
        <v>424</v>
      </c>
      <c r="F14" s="10"/>
      <c r="G14" s="7" t="s">
        <v>423</v>
      </c>
      <c r="H14" s="11"/>
      <c r="I14" s="9" t="s">
        <v>424</v>
      </c>
    </row>
    <row r="15" spans="1:9" s="36" customFormat="1" ht="32.25" customHeight="1">
      <c r="A15" s="10"/>
      <c r="B15" s="10"/>
      <c r="C15" s="10" t="s">
        <v>381</v>
      </c>
      <c r="D15" s="10" t="s">
        <v>425</v>
      </c>
      <c r="E15" s="9" t="s">
        <v>426</v>
      </c>
      <c r="F15" s="10" t="s">
        <v>381</v>
      </c>
      <c r="G15" s="7" t="s">
        <v>425</v>
      </c>
      <c r="H15" s="11"/>
      <c r="I15" s="9" t="s">
        <v>426</v>
      </c>
    </row>
    <row r="16" spans="1:9" s="36" customFormat="1" ht="21.75" customHeight="1">
      <c r="A16" s="10"/>
      <c r="B16" s="10"/>
      <c r="C16" s="10"/>
      <c r="D16" s="10" t="s">
        <v>427</v>
      </c>
      <c r="E16" s="9" t="s">
        <v>426</v>
      </c>
      <c r="F16" s="10"/>
      <c r="G16" s="7" t="s">
        <v>427</v>
      </c>
      <c r="H16" s="11"/>
      <c r="I16" s="9" t="s">
        <v>426</v>
      </c>
    </row>
    <row r="17" spans="1:9" s="36" customFormat="1" ht="21.75" customHeight="1">
      <c r="A17" s="10"/>
      <c r="B17" s="10"/>
      <c r="C17" s="10"/>
      <c r="D17" s="10" t="s">
        <v>428</v>
      </c>
      <c r="E17" s="9" t="s">
        <v>426</v>
      </c>
      <c r="F17" s="10"/>
      <c r="G17" s="7" t="s">
        <v>428</v>
      </c>
      <c r="H17" s="11"/>
      <c r="I17" s="9" t="s">
        <v>426</v>
      </c>
    </row>
    <row r="18" spans="1:9" s="36" customFormat="1" ht="29.25" customHeight="1">
      <c r="A18" s="10"/>
      <c r="B18" s="10"/>
      <c r="C18" s="10" t="s">
        <v>384</v>
      </c>
      <c r="D18" s="10" t="s">
        <v>429</v>
      </c>
      <c r="E18" s="9" t="s">
        <v>430</v>
      </c>
      <c r="F18" s="10" t="s">
        <v>384</v>
      </c>
      <c r="G18" s="7" t="s">
        <v>429</v>
      </c>
      <c r="H18" s="11"/>
      <c r="I18" s="9" t="s">
        <v>430</v>
      </c>
    </row>
    <row r="19" spans="1:9" s="36" customFormat="1" ht="21.75" customHeight="1">
      <c r="A19" s="10"/>
      <c r="B19" s="10"/>
      <c r="C19" s="10"/>
      <c r="D19" s="10" t="s">
        <v>379</v>
      </c>
      <c r="E19" s="10"/>
      <c r="F19" s="10"/>
      <c r="G19" s="7" t="s">
        <v>379</v>
      </c>
      <c r="H19" s="11"/>
      <c r="I19" s="10"/>
    </row>
    <row r="20" spans="1:9" s="36" customFormat="1" ht="31.5" customHeight="1">
      <c r="A20" s="10"/>
      <c r="B20" s="10"/>
      <c r="C20" s="10" t="s">
        <v>387</v>
      </c>
      <c r="D20" s="10" t="s">
        <v>431</v>
      </c>
      <c r="E20" s="10" t="s">
        <v>389</v>
      </c>
      <c r="F20" s="10" t="s">
        <v>387</v>
      </c>
      <c r="G20" s="7" t="s">
        <v>431</v>
      </c>
      <c r="H20" s="11"/>
      <c r="I20" s="10" t="s">
        <v>389</v>
      </c>
    </row>
    <row r="21" spans="1:9" s="36" customFormat="1" ht="21.75" customHeight="1">
      <c r="A21" s="10"/>
      <c r="B21" s="10"/>
      <c r="C21" s="10"/>
      <c r="D21" s="10" t="s">
        <v>379</v>
      </c>
      <c r="E21" s="10"/>
      <c r="F21" s="10"/>
      <c r="G21" s="7" t="s">
        <v>379</v>
      </c>
      <c r="H21" s="11"/>
      <c r="I21" s="10"/>
    </row>
    <row r="22" spans="1:9" s="36" customFormat="1" ht="30.75" customHeight="1">
      <c r="A22" s="10"/>
      <c r="B22" s="10" t="s">
        <v>390</v>
      </c>
      <c r="C22" s="10" t="s">
        <v>391</v>
      </c>
      <c r="D22" s="10" t="s">
        <v>432</v>
      </c>
      <c r="E22" s="9" t="s">
        <v>433</v>
      </c>
      <c r="F22" s="10" t="s">
        <v>391</v>
      </c>
      <c r="G22" s="7" t="s">
        <v>432</v>
      </c>
      <c r="H22" s="11"/>
      <c r="I22" s="9" t="s">
        <v>433</v>
      </c>
    </row>
    <row r="23" spans="1:9" s="36" customFormat="1" ht="32.25" customHeight="1">
      <c r="A23" s="10"/>
      <c r="B23" s="10"/>
      <c r="C23" s="10"/>
      <c r="D23" s="10" t="s">
        <v>434</v>
      </c>
      <c r="E23" s="9" t="s">
        <v>433</v>
      </c>
      <c r="F23" s="10"/>
      <c r="G23" s="7" t="s">
        <v>434</v>
      </c>
      <c r="H23" s="11"/>
      <c r="I23" s="9" t="s">
        <v>433</v>
      </c>
    </row>
    <row r="24" spans="1:9" s="36" customFormat="1" ht="31.5" customHeight="1">
      <c r="A24" s="10"/>
      <c r="B24" s="10"/>
      <c r="C24" s="10" t="s">
        <v>394</v>
      </c>
      <c r="D24" s="10" t="s">
        <v>435</v>
      </c>
      <c r="E24" s="9" t="s">
        <v>436</v>
      </c>
      <c r="F24" s="10" t="s">
        <v>394</v>
      </c>
      <c r="G24" s="7" t="s">
        <v>435</v>
      </c>
      <c r="H24" s="11"/>
      <c r="I24" s="9" t="s">
        <v>436</v>
      </c>
    </row>
    <row r="25" spans="1:9" s="36" customFormat="1" ht="21.75" customHeight="1">
      <c r="A25" s="10"/>
      <c r="B25" s="10"/>
      <c r="C25" s="10"/>
      <c r="D25" s="10" t="s">
        <v>437</v>
      </c>
      <c r="E25" s="9" t="s">
        <v>436</v>
      </c>
      <c r="F25" s="10"/>
      <c r="G25" s="7" t="s">
        <v>437</v>
      </c>
      <c r="H25" s="11"/>
      <c r="I25" s="9" t="s">
        <v>436</v>
      </c>
    </row>
    <row r="26" spans="1:9" s="36" customFormat="1" ht="21.75" customHeight="1">
      <c r="A26" s="10"/>
      <c r="B26" s="10"/>
      <c r="C26" s="10"/>
      <c r="D26" s="10" t="s">
        <v>438</v>
      </c>
      <c r="E26" s="9" t="s">
        <v>436</v>
      </c>
      <c r="F26" s="10"/>
      <c r="G26" s="7" t="s">
        <v>438</v>
      </c>
      <c r="H26" s="11"/>
      <c r="I26" s="9" t="s">
        <v>436</v>
      </c>
    </row>
    <row r="27" spans="1:9" s="36" customFormat="1" ht="21.75" customHeight="1">
      <c r="A27" s="10"/>
      <c r="B27" s="10"/>
      <c r="C27" s="10" t="s">
        <v>397</v>
      </c>
      <c r="D27" s="10" t="s">
        <v>398</v>
      </c>
      <c r="E27" s="10"/>
      <c r="F27" s="10" t="s">
        <v>397</v>
      </c>
      <c r="G27" s="10" t="s">
        <v>398</v>
      </c>
      <c r="H27" s="10"/>
      <c r="I27" s="10"/>
    </row>
    <row r="28" spans="1:9" s="36" customFormat="1" ht="21.75" customHeight="1">
      <c r="A28" s="10"/>
      <c r="B28" s="10"/>
      <c r="C28" s="10"/>
      <c r="D28" s="10" t="s">
        <v>379</v>
      </c>
      <c r="E28" s="10"/>
      <c r="F28" s="10"/>
      <c r="G28" s="10" t="s">
        <v>379</v>
      </c>
      <c r="H28" s="10"/>
      <c r="I28" s="10"/>
    </row>
    <row r="29" spans="1:9" s="36" customFormat="1" ht="21.75" customHeight="1">
      <c r="A29" s="10"/>
      <c r="B29" s="10"/>
      <c r="C29" s="10"/>
      <c r="D29" s="10" t="s">
        <v>380</v>
      </c>
      <c r="E29" s="10"/>
      <c r="F29" s="10"/>
      <c r="G29" s="10" t="s">
        <v>380</v>
      </c>
      <c r="H29" s="10"/>
      <c r="I29" s="10"/>
    </row>
    <row r="30" spans="1:9" s="36" customFormat="1" ht="37.5" customHeight="1">
      <c r="A30" s="10"/>
      <c r="B30" s="10"/>
      <c r="C30" s="10" t="s">
        <v>399</v>
      </c>
      <c r="D30" s="10" t="s">
        <v>400</v>
      </c>
      <c r="E30" s="9" t="s">
        <v>393</v>
      </c>
      <c r="F30" s="10" t="s">
        <v>399</v>
      </c>
      <c r="G30" s="10" t="s">
        <v>400</v>
      </c>
      <c r="H30" s="10"/>
      <c r="I30" s="9" t="s">
        <v>393</v>
      </c>
    </row>
    <row r="31" spans="1:9" s="36" customFormat="1" ht="21.75" customHeight="1">
      <c r="A31" s="10"/>
      <c r="B31" s="10"/>
      <c r="C31" s="10"/>
      <c r="D31" s="10" t="s">
        <v>379</v>
      </c>
      <c r="E31" s="10"/>
      <c r="F31" s="10"/>
      <c r="G31" s="10" t="s">
        <v>379</v>
      </c>
      <c r="H31" s="10"/>
      <c r="I31" s="10"/>
    </row>
    <row r="32" spans="1:9" s="36" customFormat="1" ht="21.75" customHeight="1">
      <c r="A32" s="10"/>
      <c r="B32" s="10"/>
      <c r="C32" s="10" t="s">
        <v>401</v>
      </c>
      <c r="D32" s="10"/>
      <c r="E32" s="10"/>
      <c r="F32" s="10" t="s">
        <v>401</v>
      </c>
      <c r="G32" s="10"/>
      <c r="H32" s="10"/>
      <c r="I32" s="10"/>
    </row>
    <row r="33" spans="1:9" s="36" customFormat="1" ht="21.75" customHeight="1">
      <c r="A33" s="10"/>
      <c r="B33" s="10" t="s">
        <v>402</v>
      </c>
      <c r="C33" s="10" t="s">
        <v>403</v>
      </c>
      <c r="D33" s="10" t="s">
        <v>404</v>
      </c>
      <c r="E33" s="9" t="s">
        <v>393</v>
      </c>
      <c r="F33" s="10" t="s">
        <v>403</v>
      </c>
      <c r="G33" s="10" t="s">
        <v>404</v>
      </c>
      <c r="H33" s="10"/>
      <c r="I33" s="9" t="s">
        <v>393</v>
      </c>
    </row>
    <row r="34" spans="1:9" s="36" customFormat="1" ht="21.75" customHeight="1">
      <c r="A34" s="10"/>
      <c r="B34" s="10"/>
      <c r="C34" s="10"/>
      <c r="D34" s="10" t="s">
        <v>379</v>
      </c>
      <c r="E34" s="10"/>
      <c r="F34" s="10"/>
      <c r="G34" s="10" t="s">
        <v>379</v>
      </c>
      <c r="H34" s="10"/>
      <c r="I34" s="10"/>
    </row>
    <row r="35" spans="1:9" s="36" customFormat="1" ht="21.75" customHeight="1">
      <c r="A35" s="10"/>
      <c r="B35" s="10"/>
      <c r="C35" s="10"/>
      <c r="D35" s="10" t="s">
        <v>380</v>
      </c>
      <c r="E35" s="10"/>
      <c r="F35" s="10"/>
      <c r="G35" s="10" t="s">
        <v>380</v>
      </c>
      <c r="H35" s="10"/>
      <c r="I35" s="10"/>
    </row>
    <row r="36" spans="1:9" s="36" customFormat="1" ht="21.75" customHeight="1">
      <c r="A36" s="10"/>
      <c r="B36" s="10"/>
      <c r="C36" s="10" t="s">
        <v>401</v>
      </c>
      <c r="D36" s="10"/>
      <c r="E36" s="10"/>
      <c r="F36" s="10" t="s">
        <v>401</v>
      </c>
      <c r="G36" s="10"/>
      <c r="H36" s="10"/>
      <c r="I36" s="10"/>
    </row>
    <row r="37" spans="1:9" s="36" customFormat="1" ht="21" customHeight="1">
      <c r="A37" s="60" t="s">
        <v>405</v>
      </c>
      <c r="B37" s="60"/>
      <c r="C37" s="60"/>
      <c r="D37" s="60"/>
      <c r="E37" s="60"/>
      <c r="F37" s="60"/>
      <c r="G37" s="60"/>
      <c r="H37" s="60"/>
      <c r="I37" s="60"/>
    </row>
  </sheetData>
  <sheetProtection/>
  <mergeCells count="68">
    <mergeCell ref="A2:I2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A37:I37"/>
    <mergeCell ref="A9:A10"/>
    <mergeCell ref="A11:A36"/>
    <mergeCell ref="B12:B21"/>
    <mergeCell ref="B22:B32"/>
    <mergeCell ref="B33:B36"/>
    <mergeCell ref="C12:C14"/>
    <mergeCell ref="C15:C17"/>
    <mergeCell ref="C18:C19"/>
    <mergeCell ref="C20:C21"/>
    <mergeCell ref="C22:C23"/>
    <mergeCell ref="C24:C26"/>
    <mergeCell ref="C27:C29"/>
    <mergeCell ref="C30:C31"/>
    <mergeCell ref="C33:C35"/>
    <mergeCell ref="F12:F14"/>
    <mergeCell ref="F15:F17"/>
    <mergeCell ref="F18:F19"/>
    <mergeCell ref="F20:F21"/>
    <mergeCell ref="F22:F23"/>
    <mergeCell ref="F24:F26"/>
    <mergeCell ref="F27:F29"/>
    <mergeCell ref="F30:F31"/>
    <mergeCell ref="F33:F35"/>
    <mergeCell ref="A6:C8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J11" sqref="J11"/>
    </sheetView>
  </sheetViews>
  <sheetFormatPr defaultColWidth="12" defaultRowHeight="14.25" customHeight="1"/>
  <cols>
    <col min="1" max="1" width="12" style="1" customWidth="1"/>
    <col min="2" max="3" width="16.33203125" style="1" customWidth="1"/>
    <col min="4" max="4" width="9.33203125" style="1" customWidth="1"/>
    <col min="5" max="5" width="42" style="1" customWidth="1"/>
    <col min="6" max="6" width="22.66015625" style="1" customWidth="1"/>
    <col min="7" max="7" width="19.16015625" style="1" customWidth="1"/>
    <col min="8" max="8" width="21.16015625" style="1" customWidth="1"/>
    <col min="9" max="16384" width="12" style="1" customWidth="1"/>
  </cols>
  <sheetData>
    <row r="1" spans="1:4" s="2" customFormat="1" ht="16.5" customHeight="1">
      <c r="A1" s="2" t="s">
        <v>42</v>
      </c>
      <c r="B1" s="35"/>
      <c r="C1" s="35"/>
      <c r="D1" s="35"/>
    </row>
    <row r="2" spans="1:8" s="1" customFormat="1" ht="23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s="1" customFormat="1" ht="18" customHeight="1">
      <c r="A3" s="36"/>
      <c r="B3" s="36"/>
      <c r="C3" s="36"/>
      <c r="D3" s="36"/>
      <c r="E3" s="36"/>
      <c r="F3" s="36"/>
      <c r="G3" s="36"/>
      <c r="H3" s="36"/>
    </row>
    <row r="4" spans="1:8" s="1" customFormat="1" ht="21.75" customHeight="1">
      <c r="A4" s="10" t="s">
        <v>439</v>
      </c>
      <c r="B4" s="10"/>
      <c r="C4" s="10"/>
      <c r="D4" s="10" t="s">
        <v>440</v>
      </c>
      <c r="E4" s="10"/>
      <c r="F4" s="10"/>
      <c r="G4" s="10"/>
      <c r="H4" s="10"/>
    </row>
    <row r="5" spans="1:8" s="1" customFormat="1" ht="21.75" customHeight="1">
      <c r="A5" s="10" t="s">
        <v>441</v>
      </c>
      <c r="B5" s="10" t="s">
        <v>442</v>
      </c>
      <c r="C5" s="10"/>
      <c r="D5" s="10" t="s">
        <v>443</v>
      </c>
      <c r="E5" s="10"/>
      <c r="F5" s="10" t="s">
        <v>444</v>
      </c>
      <c r="G5" s="10"/>
      <c r="H5" s="10"/>
    </row>
    <row r="6" spans="1:8" s="1" customFormat="1" ht="21.75" customHeight="1">
      <c r="A6" s="10"/>
      <c r="B6" s="10"/>
      <c r="C6" s="10"/>
      <c r="D6" s="10"/>
      <c r="E6" s="10"/>
      <c r="F6" s="10" t="s">
        <v>445</v>
      </c>
      <c r="G6" s="10" t="s">
        <v>446</v>
      </c>
      <c r="H6" s="10" t="s">
        <v>447</v>
      </c>
    </row>
    <row r="7" spans="1:8" s="1" customFormat="1" ht="21.75" customHeight="1">
      <c r="A7" s="10"/>
      <c r="B7" s="10" t="s">
        <v>448</v>
      </c>
      <c r="C7" s="10"/>
      <c r="D7" s="10" t="s">
        <v>354</v>
      </c>
      <c r="E7" s="10"/>
      <c r="F7" s="15">
        <v>30000</v>
      </c>
      <c r="G7" s="15">
        <v>30000</v>
      </c>
      <c r="H7" s="15"/>
    </row>
    <row r="8" spans="1:8" s="1" customFormat="1" ht="21.75" customHeight="1">
      <c r="A8" s="10"/>
      <c r="B8" s="10" t="s">
        <v>449</v>
      </c>
      <c r="C8" s="10"/>
      <c r="D8" s="10" t="s">
        <v>450</v>
      </c>
      <c r="E8" s="10"/>
      <c r="F8" s="15">
        <v>190000</v>
      </c>
      <c r="G8" s="15">
        <v>190000</v>
      </c>
      <c r="H8" s="15"/>
    </row>
    <row r="9" spans="1:8" s="1" customFormat="1" ht="21.75" customHeight="1">
      <c r="A9" s="10"/>
      <c r="B9" s="10" t="s">
        <v>451</v>
      </c>
      <c r="C9" s="10"/>
      <c r="D9" s="10" t="s">
        <v>452</v>
      </c>
      <c r="E9" s="10"/>
      <c r="F9" s="15">
        <v>80000</v>
      </c>
      <c r="G9" s="15">
        <v>80000</v>
      </c>
      <c r="H9" s="15"/>
    </row>
    <row r="10" spans="1:8" s="1" customFormat="1" ht="21.75" customHeight="1">
      <c r="A10" s="10"/>
      <c r="B10" s="10" t="s">
        <v>401</v>
      </c>
      <c r="C10" s="10"/>
      <c r="D10" s="10"/>
      <c r="E10" s="10"/>
      <c r="F10" s="15"/>
      <c r="G10" s="15"/>
      <c r="H10" s="15"/>
    </row>
    <row r="11" spans="1:8" s="1" customFormat="1" ht="21.75" customHeight="1">
      <c r="A11" s="10"/>
      <c r="B11" s="10" t="s">
        <v>453</v>
      </c>
      <c r="C11" s="10"/>
      <c r="D11" s="10"/>
      <c r="E11" s="10"/>
      <c r="F11" s="10">
        <f aca="true" t="shared" si="0" ref="F11:H11">SUM(F7:F10)</f>
        <v>300000</v>
      </c>
      <c r="G11" s="10">
        <f t="shared" si="0"/>
        <v>300000</v>
      </c>
      <c r="H11" s="10">
        <f t="shared" si="0"/>
        <v>0</v>
      </c>
    </row>
    <row r="12" spans="1:8" s="1" customFormat="1" ht="73.5" customHeight="1">
      <c r="A12" s="10" t="s">
        <v>454</v>
      </c>
      <c r="B12" s="37" t="s">
        <v>455</v>
      </c>
      <c r="C12" s="37"/>
      <c r="D12" s="37"/>
      <c r="E12" s="37"/>
      <c r="F12" s="37"/>
      <c r="G12" s="37"/>
      <c r="H12" s="37"/>
    </row>
    <row r="13" spans="1:8" s="1" customFormat="1" ht="21.75" customHeight="1">
      <c r="A13" s="10" t="s">
        <v>456</v>
      </c>
      <c r="B13" s="10" t="s">
        <v>457</v>
      </c>
      <c r="C13" s="10" t="s">
        <v>373</v>
      </c>
      <c r="D13" s="10"/>
      <c r="E13" s="10" t="s">
        <v>374</v>
      </c>
      <c r="F13" s="10"/>
      <c r="G13" s="10" t="s">
        <v>375</v>
      </c>
      <c r="H13" s="10"/>
    </row>
    <row r="14" spans="1:8" s="1" customFormat="1" ht="21.75" customHeight="1">
      <c r="A14" s="10"/>
      <c r="B14" s="10" t="s">
        <v>458</v>
      </c>
      <c r="C14" s="10" t="s">
        <v>377</v>
      </c>
      <c r="D14" s="10"/>
      <c r="E14" s="30" t="s">
        <v>378</v>
      </c>
      <c r="F14" s="30"/>
      <c r="G14" s="30">
        <v>10</v>
      </c>
      <c r="H14" s="30"/>
    </row>
    <row r="15" spans="1:8" s="1" customFormat="1" ht="21.75" customHeight="1">
      <c r="A15" s="10"/>
      <c r="B15" s="10"/>
      <c r="C15" s="10"/>
      <c r="D15" s="10"/>
      <c r="E15" s="30" t="s">
        <v>459</v>
      </c>
      <c r="F15" s="30"/>
      <c r="G15" s="38" t="s">
        <v>421</v>
      </c>
      <c r="H15" s="30"/>
    </row>
    <row r="16" spans="1:8" s="1" customFormat="1" ht="21.75" customHeight="1">
      <c r="A16" s="10"/>
      <c r="B16" s="10"/>
      <c r="C16" s="10"/>
      <c r="D16" s="10"/>
      <c r="E16" s="30" t="s">
        <v>380</v>
      </c>
      <c r="F16" s="30"/>
      <c r="G16" s="30"/>
      <c r="H16" s="30"/>
    </row>
    <row r="17" spans="1:8" s="1" customFormat="1" ht="21.75" customHeight="1">
      <c r="A17" s="10"/>
      <c r="B17" s="10"/>
      <c r="C17" s="10" t="s">
        <v>381</v>
      </c>
      <c r="D17" s="10"/>
      <c r="E17" s="30" t="s">
        <v>425</v>
      </c>
      <c r="F17" s="30"/>
      <c r="G17" s="38" t="s">
        <v>426</v>
      </c>
      <c r="H17" s="30"/>
    </row>
    <row r="18" spans="1:8" s="1" customFormat="1" ht="21.75" customHeight="1">
      <c r="A18" s="10"/>
      <c r="B18" s="10"/>
      <c r="C18" s="10"/>
      <c r="D18" s="10"/>
      <c r="E18" s="30" t="s">
        <v>460</v>
      </c>
      <c r="F18" s="30"/>
      <c r="G18" s="39" t="s">
        <v>412</v>
      </c>
      <c r="H18" s="40"/>
    </row>
    <row r="19" spans="1:8" s="1" customFormat="1" ht="21.75" customHeight="1">
      <c r="A19" s="10"/>
      <c r="B19" s="10"/>
      <c r="C19" s="10"/>
      <c r="D19" s="10"/>
      <c r="E19" s="30" t="s">
        <v>380</v>
      </c>
      <c r="F19" s="41"/>
      <c r="G19" s="30"/>
      <c r="H19" s="30"/>
    </row>
    <row r="20" spans="1:8" s="1" customFormat="1" ht="21.75" customHeight="1">
      <c r="A20" s="10"/>
      <c r="B20" s="10"/>
      <c r="C20" s="10" t="s">
        <v>384</v>
      </c>
      <c r="D20" s="10"/>
      <c r="E20" s="30" t="s">
        <v>429</v>
      </c>
      <c r="F20" s="41"/>
      <c r="G20" s="38" t="s">
        <v>430</v>
      </c>
      <c r="H20" s="30"/>
    </row>
    <row r="21" spans="1:8" s="1" customFormat="1" ht="21.75" customHeight="1">
      <c r="A21" s="10"/>
      <c r="B21" s="10"/>
      <c r="C21" s="10"/>
      <c r="D21" s="10"/>
      <c r="E21" s="30" t="s">
        <v>461</v>
      </c>
      <c r="F21" s="30"/>
      <c r="G21" s="42" t="s">
        <v>386</v>
      </c>
      <c r="H21" s="43"/>
    </row>
    <row r="22" spans="1:8" s="1" customFormat="1" ht="21.75" customHeight="1">
      <c r="A22" s="10"/>
      <c r="B22" s="10"/>
      <c r="C22" s="10"/>
      <c r="D22" s="10"/>
      <c r="E22" s="30" t="s">
        <v>380</v>
      </c>
      <c r="F22" s="30"/>
      <c r="G22" s="30"/>
      <c r="H22" s="30"/>
    </row>
    <row r="23" spans="1:8" s="1" customFormat="1" ht="21.75" customHeight="1">
      <c r="A23" s="10"/>
      <c r="B23" s="10"/>
      <c r="C23" s="10" t="s">
        <v>387</v>
      </c>
      <c r="D23" s="10"/>
      <c r="E23" s="30" t="s">
        <v>431</v>
      </c>
      <c r="F23" s="30"/>
      <c r="G23" s="38" t="s">
        <v>389</v>
      </c>
      <c r="H23" s="30"/>
    </row>
    <row r="24" spans="1:8" s="1" customFormat="1" ht="21.75" customHeight="1">
      <c r="A24" s="10"/>
      <c r="B24" s="10"/>
      <c r="C24" s="10"/>
      <c r="D24" s="10"/>
      <c r="E24" s="30" t="s">
        <v>462</v>
      </c>
      <c r="F24" s="30"/>
      <c r="G24" s="38" t="s">
        <v>389</v>
      </c>
      <c r="H24" s="30"/>
    </row>
    <row r="25" spans="1:8" s="1" customFormat="1" ht="21.75" customHeight="1">
      <c r="A25" s="10"/>
      <c r="B25" s="10"/>
      <c r="C25" s="10"/>
      <c r="D25" s="10"/>
      <c r="E25" s="30" t="s">
        <v>380</v>
      </c>
      <c r="F25" s="30"/>
      <c r="G25" s="30"/>
      <c r="H25" s="30"/>
    </row>
    <row r="26" spans="1:8" s="1" customFormat="1" ht="21.75" customHeight="1">
      <c r="A26" s="10"/>
      <c r="B26" s="10"/>
      <c r="C26" s="10" t="s">
        <v>401</v>
      </c>
      <c r="D26" s="10"/>
      <c r="E26" s="30"/>
      <c r="F26" s="30"/>
      <c r="G26" s="30"/>
      <c r="H26" s="30"/>
    </row>
    <row r="27" spans="1:8" s="1" customFormat="1" ht="21.75" customHeight="1">
      <c r="A27" s="10"/>
      <c r="B27" s="10" t="s">
        <v>463</v>
      </c>
      <c r="C27" s="10" t="s">
        <v>391</v>
      </c>
      <c r="D27" s="10"/>
      <c r="E27" s="30" t="s">
        <v>392</v>
      </c>
      <c r="F27" s="30"/>
      <c r="G27" s="38" t="s">
        <v>393</v>
      </c>
      <c r="H27" s="30"/>
    </row>
    <row r="28" spans="1:8" s="1" customFormat="1" ht="21.75" customHeight="1">
      <c r="A28" s="10"/>
      <c r="B28" s="10"/>
      <c r="C28" s="10"/>
      <c r="D28" s="10"/>
      <c r="E28" s="30" t="s">
        <v>464</v>
      </c>
      <c r="F28" s="30"/>
      <c r="G28" s="38" t="s">
        <v>433</v>
      </c>
      <c r="H28" s="30"/>
    </row>
    <row r="29" spans="1:8" s="1" customFormat="1" ht="21.75" customHeight="1">
      <c r="A29" s="10"/>
      <c r="B29" s="10"/>
      <c r="C29" s="10"/>
      <c r="D29" s="10"/>
      <c r="E29" s="30" t="s">
        <v>380</v>
      </c>
      <c r="F29" s="30"/>
      <c r="G29" s="30"/>
      <c r="H29" s="30"/>
    </row>
    <row r="30" spans="1:8" s="1" customFormat="1" ht="21.75" customHeight="1">
      <c r="A30" s="10"/>
      <c r="B30" s="10"/>
      <c r="C30" s="10" t="s">
        <v>394</v>
      </c>
      <c r="D30" s="10"/>
      <c r="E30" s="30" t="s">
        <v>395</v>
      </c>
      <c r="F30" s="30"/>
      <c r="G30" s="38" t="s">
        <v>396</v>
      </c>
      <c r="H30" s="30"/>
    </row>
    <row r="31" spans="1:8" s="1" customFormat="1" ht="21.75" customHeight="1">
      <c r="A31" s="10"/>
      <c r="B31" s="10"/>
      <c r="C31" s="10"/>
      <c r="D31" s="10"/>
      <c r="E31" s="30" t="s">
        <v>465</v>
      </c>
      <c r="F31" s="30"/>
      <c r="G31" s="38" t="s">
        <v>436</v>
      </c>
      <c r="H31" s="30"/>
    </row>
    <row r="32" spans="1:8" s="1" customFormat="1" ht="21.75" customHeight="1">
      <c r="A32" s="10"/>
      <c r="B32" s="10"/>
      <c r="C32" s="10"/>
      <c r="D32" s="10"/>
      <c r="E32" s="30" t="s">
        <v>380</v>
      </c>
      <c r="F32" s="30"/>
      <c r="G32" s="30"/>
      <c r="H32" s="30"/>
    </row>
    <row r="33" spans="1:8" s="1" customFormat="1" ht="21.75" customHeight="1">
      <c r="A33" s="10"/>
      <c r="B33" s="10"/>
      <c r="C33" s="10" t="s">
        <v>397</v>
      </c>
      <c r="D33" s="10"/>
      <c r="E33" s="30" t="s">
        <v>398</v>
      </c>
      <c r="F33" s="30"/>
      <c r="G33" s="30"/>
      <c r="H33" s="30"/>
    </row>
    <row r="34" spans="1:8" s="1" customFormat="1" ht="21.75" customHeight="1">
      <c r="A34" s="10"/>
      <c r="B34" s="10"/>
      <c r="C34" s="10"/>
      <c r="D34" s="10"/>
      <c r="E34" s="30" t="s">
        <v>379</v>
      </c>
      <c r="F34" s="30"/>
      <c r="G34" s="30"/>
      <c r="H34" s="30"/>
    </row>
    <row r="35" spans="1:8" s="1" customFormat="1" ht="21.75" customHeight="1">
      <c r="A35" s="10"/>
      <c r="B35" s="10"/>
      <c r="C35" s="10"/>
      <c r="D35" s="10"/>
      <c r="E35" s="30" t="s">
        <v>380</v>
      </c>
      <c r="F35" s="30"/>
      <c r="G35" s="30"/>
      <c r="H35" s="30"/>
    </row>
    <row r="36" spans="1:8" s="1" customFormat="1" ht="21.75" customHeight="1">
      <c r="A36" s="10"/>
      <c r="B36" s="10"/>
      <c r="C36" s="10" t="s">
        <v>399</v>
      </c>
      <c r="D36" s="10"/>
      <c r="E36" s="30" t="s">
        <v>400</v>
      </c>
      <c r="F36" s="30"/>
      <c r="G36" s="38" t="s">
        <v>393</v>
      </c>
      <c r="H36" s="30"/>
    </row>
    <row r="37" spans="1:8" s="1" customFormat="1" ht="21.75" customHeight="1">
      <c r="A37" s="10"/>
      <c r="B37" s="10"/>
      <c r="C37" s="10"/>
      <c r="D37" s="10"/>
      <c r="E37" s="30" t="s">
        <v>379</v>
      </c>
      <c r="F37" s="30"/>
      <c r="G37" s="30"/>
      <c r="H37" s="30"/>
    </row>
    <row r="38" spans="1:8" s="1" customFormat="1" ht="21.75" customHeight="1">
      <c r="A38" s="10"/>
      <c r="B38" s="10"/>
      <c r="C38" s="10"/>
      <c r="D38" s="10"/>
      <c r="E38" s="30" t="s">
        <v>380</v>
      </c>
      <c r="F38" s="30"/>
      <c r="G38" s="30"/>
      <c r="H38" s="30"/>
    </row>
    <row r="39" spans="1:8" s="1" customFormat="1" ht="21.75" customHeight="1">
      <c r="A39" s="10"/>
      <c r="B39" s="10"/>
      <c r="C39" s="10" t="s">
        <v>401</v>
      </c>
      <c r="D39" s="10"/>
      <c r="E39" s="30"/>
      <c r="F39" s="30"/>
      <c r="G39" s="30"/>
      <c r="H39" s="30"/>
    </row>
    <row r="40" spans="1:8" s="1" customFormat="1" ht="21.75" customHeight="1">
      <c r="A40" s="10"/>
      <c r="B40" s="10" t="s">
        <v>466</v>
      </c>
      <c r="C40" s="10" t="s">
        <v>403</v>
      </c>
      <c r="D40" s="10"/>
      <c r="E40" s="30" t="s">
        <v>404</v>
      </c>
      <c r="F40" s="30"/>
      <c r="G40" s="30" t="s">
        <v>393</v>
      </c>
      <c r="H40" s="30"/>
    </row>
    <row r="41" spans="1:8" s="1" customFormat="1" ht="21.75" customHeight="1">
      <c r="A41" s="10"/>
      <c r="B41" s="10"/>
      <c r="C41" s="10"/>
      <c r="D41" s="10"/>
      <c r="E41" s="30" t="s">
        <v>379</v>
      </c>
      <c r="F41" s="30"/>
      <c r="G41" s="30"/>
      <c r="H41" s="30"/>
    </row>
    <row r="42" spans="1:8" s="1" customFormat="1" ht="21.75" customHeight="1">
      <c r="A42" s="10"/>
      <c r="B42" s="10"/>
      <c r="C42" s="10"/>
      <c r="D42" s="10"/>
      <c r="E42" s="30" t="s">
        <v>380</v>
      </c>
      <c r="F42" s="30"/>
      <c r="G42" s="30"/>
      <c r="H42" s="30"/>
    </row>
    <row r="43" spans="1:8" s="1" customFormat="1" ht="21.75" customHeight="1">
      <c r="A43" s="10"/>
      <c r="B43" s="10"/>
      <c r="C43" s="10" t="s">
        <v>401</v>
      </c>
      <c r="D43" s="10"/>
      <c r="E43" s="30"/>
      <c r="F43" s="30"/>
      <c r="G43" s="30"/>
      <c r="H43" s="30"/>
    </row>
    <row r="44" s="32" customFormat="1" ht="24" customHeight="1">
      <c r="A44" s="32" t="s">
        <v>467</v>
      </c>
    </row>
  </sheetData>
  <sheetProtection/>
  <mergeCells count="9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44:H44"/>
    <mergeCell ref="A5:A1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C27:D29"/>
    <mergeCell ref="C30:D32"/>
    <mergeCell ref="C33:D35"/>
    <mergeCell ref="C36:D38"/>
    <mergeCell ref="C40:D42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100" workbookViewId="0" topLeftCell="A1">
      <selection activeCell="P15" sqref="P15"/>
    </sheetView>
  </sheetViews>
  <sheetFormatPr defaultColWidth="9.33203125" defaultRowHeight="11.25" customHeight="1"/>
  <cols>
    <col min="1" max="1" width="19.33203125" style="145" customWidth="1"/>
    <col min="2" max="9" width="9.33203125" style="145" customWidth="1"/>
    <col min="10" max="10" width="31.33203125" style="145" customWidth="1"/>
    <col min="11" max="11" width="14.33203125" style="145" customWidth="1"/>
    <col min="12" max="12" width="49.33203125" style="145" customWidth="1"/>
    <col min="13" max="16384" width="9.33203125" style="145" customWidth="1"/>
  </cols>
  <sheetData>
    <row r="1" spans="1:12" s="145" customFormat="1" ht="22.5">
      <c r="A1" s="162" t="s">
        <v>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s="145" customFormat="1" ht="24" customHeight="1">
      <c r="A2" s="163" t="s">
        <v>6</v>
      </c>
      <c r="B2" s="164" t="s">
        <v>7</v>
      </c>
      <c r="C2" s="165"/>
      <c r="D2" s="165"/>
      <c r="E2" s="165"/>
      <c r="F2" s="165"/>
      <c r="G2" s="165"/>
      <c r="H2" s="165"/>
      <c r="I2" s="165"/>
      <c r="J2" s="170"/>
      <c r="K2" s="163" t="s">
        <v>8</v>
      </c>
      <c r="L2" s="163" t="s">
        <v>9</v>
      </c>
    </row>
    <row r="3" spans="1:12" s="161" customFormat="1" ht="24.75" customHeight="1">
      <c r="A3" s="163" t="s">
        <v>10</v>
      </c>
      <c r="B3" s="166" t="s">
        <v>11</v>
      </c>
      <c r="C3" s="166"/>
      <c r="D3" s="166"/>
      <c r="E3" s="166"/>
      <c r="F3" s="166"/>
      <c r="G3" s="166"/>
      <c r="H3" s="166"/>
      <c r="I3" s="166"/>
      <c r="J3" s="166"/>
      <c r="K3" s="163" t="s">
        <v>12</v>
      </c>
      <c r="L3" s="163"/>
    </row>
    <row r="4" spans="1:12" s="161" customFormat="1" ht="24.75" customHeight="1">
      <c r="A4" s="163" t="s">
        <v>13</v>
      </c>
      <c r="B4" s="166" t="s">
        <v>14</v>
      </c>
      <c r="C4" s="166"/>
      <c r="D4" s="166"/>
      <c r="E4" s="166"/>
      <c r="F4" s="166"/>
      <c r="G4" s="166"/>
      <c r="H4" s="166"/>
      <c r="I4" s="166"/>
      <c r="J4" s="166"/>
      <c r="K4" s="163" t="s">
        <v>12</v>
      </c>
      <c r="L4" s="163"/>
    </row>
    <row r="5" spans="1:12" s="161" customFormat="1" ht="24.75" customHeight="1">
      <c r="A5" s="163" t="s">
        <v>15</v>
      </c>
      <c r="B5" s="166" t="s">
        <v>16</v>
      </c>
      <c r="C5" s="166"/>
      <c r="D5" s="166"/>
      <c r="E5" s="166"/>
      <c r="F5" s="166"/>
      <c r="G5" s="166"/>
      <c r="H5" s="166"/>
      <c r="I5" s="166"/>
      <c r="J5" s="166"/>
      <c r="K5" s="163" t="s">
        <v>12</v>
      </c>
      <c r="L5" s="163"/>
    </row>
    <row r="6" spans="1:12" s="161" customFormat="1" ht="24.75" customHeight="1">
      <c r="A6" s="163" t="s">
        <v>17</v>
      </c>
      <c r="B6" s="166" t="s">
        <v>18</v>
      </c>
      <c r="C6" s="166"/>
      <c r="D6" s="166"/>
      <c r="E6" s="166"/>
      <c r="F6" s="166"/>
      <c r="G6" s="166"/>
      <c r="H6" s="166"/>
      <c r="I6" s="166"/>
      <c r="J6" s="166"/>
      <c r="K6" s="163" t="s">
        <v>12</v>
      </c>
      <c r="L6" s="163"/>
    </row>
    <row r="7" spans="1:12" s="161" customFormat="1" ht="24.75" customHeight="1">
      <c r="A7" s="163" t="s">
        <v>19</v>
      </c>
      <c r="B7" s="166" t="s">
        <v>20</v>
      </c>
      <c r="C7" s="166"/>
      <c r="D7" s="166"/>
      <c r="E7" s="166"/>
      <c r="F7" s="166"/>
      <c r="G7" s="166"/>
      <c r="H7" s="166"/>
      <c r="I7" s="166"/>
      <c r="J7" s="166"/>
      <c r="K7" s="163" t="s">
        <v>12</v>
      </c>
      <c r="L7" s="163"/>
    </row>
    <row r="8" spans="1:12" s="161" customFormat="1" ht="24.75" customHeight="1">
      <c r="A8" s="163" t="s">
        <v>21</v>
      </c>
      <c r="B8" s="166" t="s">
        <v>22</v>
      </c>
      <c r="C8" s="166"/>
      <c r="D8" s="166"/>
      <c r="E8" s="166"/>
      <c r="F8" s="166"/>
      <c r="G8" s="166"/>
      <c r="H8" s="166"/>
      <c r="I8" s="166"/>
      <c r="J8" s="166"/>
      <c r="K8" s="163" t="s">
        <v>12</v>
      </c>
      <c r="L8" s="163"/>
    </row>
    <row r="9" spans="1:12" s="161" customFormat="1" ht="24.75" customHeight="1">
      <c r="A9" s="163" t="s">
        <v>23</v>
      </c>
      <c r="B9" s="166" t="s">
        <v>24</v>
      </c>
      <c r="C9" s="166"/>
      <c r="D9" s="166"/>
      <c r="E9" s="166"/>
      <c r="F9" s="166"/>
      <c r="G9" s="166"/>
      <c r="H9" s="166"/>
      <c r="I9" s="166"/>
      <c r="J9" s="166"/>
      <c r="K9" s="163" t="s">
        <v>12</v>
      </c>
      <c r="L9" s="163"/>
    </row>
    <row r="10" spans="1:12" s="161" customFormat="1" ht="24.75" customHeight="1">
      <c r="A10" s="163" t="s">
        <v>25</v>
      </c>
      <c r="B10" s="166" t="s">
        <v>26</v>
      </c>
      <c r="C10" s="166"/>
      <c r="D10" s="166"/>
      <c r="E10" s="166"/>
      <c r="F10" s="166"/>
      <c r="G10" s="166"/>
      <c r="H10" s="166"/>
      <c r="I10" s="166"/>
      <c r="J10" s="166"/>
      <c r="K10" s="163" t="s">
        <v>12</v>
      </c>
      <c r="L10" s="163"/>
    </row>
    <row r="11" spans="1:12" s="161" customFormat="1" ht="24.75" customHeight="1">
      <c r="A11" s="163" t="s">
        <v>27</v>
      </c>
      <c r="B11" s="166" t="s">
        <v>28</v>
      </c>
      <c r="C11" s="166"/>
      <c r="D11" s="166"/>
      <c r="E11" s="166"/>
      <c r="F11" s="166"/>
      <c r="G11" s="166"/>
      <c r="H11" s="166"/>
      <c r="I11" s="166"/>
      <c r="J11" s="166"/>
      <c r="K11" s="163" t="s">
        <v>29</v>
      </c>
      <c r="L11" s="163" t="s">
        <v>30</v>
      </c>
    </row>
    <row r="12" spans="1:12" s="161" customFormat="1" ht="24.75" customHeight="1">
      <c r="A12" s="163" t="s">
        <v>31</v>
      </c>
      <c r="B12" s="166" t="s">
        <v>32</v>
      </c>
      <c r="C12" s="166"/>
      <c r="D12" s="166"/>
      <c r="E12" s="166"/>
      <c r="F12" s="166"/>
      <c r="G12" s="166"/>
      <c r="H12" s="166"/>
      <c r="I12" s="166"/>
      <c r="J12" s="166"/>
      <c r="K12" s="163" t="s">
        <v>12</v>
      </c>
      <c r="L12" s="163"/>
    </row>
    <row r="13" spans="1:12" s="161" customFormat="1" ht="24.75" customHeight="1">
      <c r="A13" s="163" t="s">
        <v>33</v>
      </c>
      <c r="B13" s="167" t="s">
        <v>34</v>
      </c>
      <c r="C13" s="168"/>
      <c r="D13" s="168"/>
      <c r="E13" s="168"/>
      <c r="F13" s="168"/>
      <c r="G13" s="168"/>
      <c r="H13" s="168"/>
      <c r="I13" s="168"/>
      <c r="J13" s="171"/>
      <c r="K13" s="163" t="s">
        <v>29</v>
      </c>
      <c r="L13" s="163" t="s">
        <v>35</v>
      </c>
    </row>
    <row r="14" spans="1:12" s="161" customFormat="1" ht="24.75" customHeight="1">
      <c r="A14" s="163" t="s">
        <v>36</v>
      </c>
      <c r="B14" s="166" t="s">
        <v>37</v>
      </c>
      <c r="C14" s="166"/>
      <c r="D14" s="166"/>
      <c r="E14" s="166"/>
      <c r="F14" s="166"/>
      <c r="G14" s="166"/>
      <c r="H14" s="166"/>
      <c r="I14" s="166"/>
      <c r="J14" s="166"/>
      <c r="K14" s="163" t="s">
        <v>12</v>
      </c>
      <c r="L14" s="172"/>
    </row>
    <row r="15" spans="1:12" s="161" customFormat="1" ht="24.75" customHeight="1">
      <c r="A15" s="163" t="s">
        <v>38</v>
      </c>
      <c r="B15" s="169" t="s">
        <v>39</v>
      </c>
      <c r="C15" s="169"/>
      <c r="D15" s="169"/>
      <c r="E15" s="169"/>
      <c r="F15" s="169"/>
      <c r="G15" s="169"/>
      <c r="H15" s="169"/>
      <c r="I15" s="169"/>
      <c r="J15" s="169"/>
      <c r="K15" s="163" t="s">
        <v>12</v>
      </c>
      <c r="L15" s="173"/>
    </row>
    <row r="16" spans="1:12" s="145" customFormat="1" ht="24.75" customHeight="1">
      <c r="A16" s="163" t="s">
        <v>40</v>
      </c>
      <c r="B16" s="166" t="s">
        <v>41</v>
      </c>
      <c r="C16" s="166"/>
      <c r="D16" s="166"/>
      <c r="E16" s="166"/>
      <c r="F16" s="166"/>
      <c r="G16" s="166"/>
      <c r="H16" s="166"/>
      <c r="I16" s="166"/>
      <c r="J16" s="166"/>
      <c r="K16" s="163" t="s">
        <v>12</v>
      </c>
      <c r="L16" s="174"/>
    </row>
    <row r="17" spans="1:12" s="145" customFormat="1" ht="24.75" customHeight="1">
      <c r="A17" s="163" t="s">
        <v>42</v>
      </c>
      <c r="B17" s="166" t="s">
        <v>43</v>
      </c>
      <c r="C17" s="166"/>
      <c r="D17" s="166"/>
      <c r="E17" s="166"/>
      <c r="F17" s="166"/>
      <c r="G17" s="166"/>
      <c r="H17" s="166"/>
      <c r="I17" s="166"/>
      <c r="J17" s="166"/>
      <c r="K17" s="163" t="s">
        <v>12</v>
      </c>
      <c r="L17" s="174"/>
    </row>
    <row r="18" spans="1:12" s="145" customFormat="1" ht="24.75" customHeight="1">
      <c r="A18" s="163" t="s">
        <v>44</v>
      </c>
      <c r="B18" s="166" t="s">
        <v>45</v>
      </c>
      <c r="C18" s="166"/>
      <c r="D18" s="166"/>
      <c r="E18" s="166"/>
      <c r="F18" s="166"/>
      <c r="G18" s="166"/>
      <c r="H18" s="166"/>
      <c r="I18" s="166"/>
      <c r="J18" s="166"/>
      <c r="K18" s="163" t="s">
        <v>12</v>
      </c>
      <c r="L18" s="174"/>
    </row>
    <row r="19" spans="1:12" s="145" customFormat="1" ht="18" customHeight="1">
      <c r="A19" s="151" t="s">
        <v>46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</row>
  </sheetData>
  <sheetProtection/>
  <mergeCells count="19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19:L19"/>
  </mergeCells>
  <printOptions/>
  <pageMargins left="0.75" right="0.75" top="1" bottom="1" header="0.5" footer="0.5"/>
  <pageSetup fitToHeight="1" fitToWidth="1" horizontalDpi="600" verticalDpi="600" orientation="landscape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workbookViewId="0" topLeftCell="A1">
      <selection activeCell="O15" sqref="O15"/>
    </sheetView>
  </sheetViews>
  <sheetFormatPr defaultColWidth="12" defaultRowHeight="14.25" customHeight="1"/>
  <cols>
    <col min="1" max="2" width="8.16015625" style="1" customWidth="1"/>
    <col min="3" max="3" width="16.5" style="1" customWidth="1"/>
    <col min="4" max="4" width="32.5" style="1" customWidth="1"/>
    <col min="5" max="5" width="26.16015625" style="1" customWidth="1"/>
    <col min="6" max="6" width="16.5" style="1" customWidth="1"/>
    <col min="7" max="7" width="16.83203125" style="1" customWidth="1"/>
    <col min="8" max="8" width="16.5" style="1" customWidth="1"/>
    <col min="9" max="9" width="26.16015625" style="1" customWidth="1"/>
    <col min="10" max="16384" width="12" style="1" customWidth="1"/>
  </cols>
  <sheetData>
    <row r="1" spans="1:4" s="1" customFormat="1" ht="16.5" customHeight="1">
      <c r="A1" s="2" t="s">
        <v>44</v>
      </c>
      <c r="B1" s="3"/>
      <c r="C1" s="3"/>
      <c r="D1" s="3"/>
    </row>
    <row r="2" spans="1:9" s="1" customFormat="1" ht="33.75" customHeight="1">
      <c r="A2" s="4" t="s">
        <v>45</v>
      </c>
      <c r="B2" s="4"/>
      <c r="C2" s="4"/>
      <c r="D2" s="4"/>
      <c r="E2" s="4"/>
      <c r="F2" s="4"/>
      <c r="G2" s="4"/>
      <c r="H2" s="4"/>
      <c r="I2" s="4"/>
    </row>
    <row r="3" spans="1:2" s="1" customFormat="1" ht="21.75" customHeight="1">
      <c r="A3" s="5"/>
      <c r="B3" s="6"/>
    </row>
    <row r="4" spans="1:9" s="1" customFormat="1" ht="21.75" customHeight="1">
      <c r="A4" s="7" t="s">
        <v>353</v>
      </c>
      <c r="B4" s="8"/>
      <c r="C4" s="8"/>
      <c r="D4" s="9" t="s">
        <v>468</v>
      </c>
      <c r="E4" s="10"/>
      <c r="F4" s="10"/>
      <c r="G4" s="10"/>
      <c r="H4" s="10"/>
      <c r="I4" s="10"/>
    </row>
    <row r="5" spans="1:9" s="1" customFormat="1" ht="21.75" customHeight="1">
      <c r="A5" s="7" t="s">
        <v>355</v>
      </c>
      <c r="B5" s="8"/>
      <c r="C5" s="8"/>
      <c r="D5" s="10" t="s">
        <v>440</v>
      </c>
      <c r="E5" s="10"/>
      <c r="F5" s="7" t="s">
        <v>357</v>
      </c>
      <c r="G5" s="11"/>
      <c r="H5" s="9" t="s">
        <v>469</v>
      </c>
      <c r="I5" s="10"/>
    </row>
    <row r="6" spans="1:9" s="1" customFormat="1" ht="21.75" customHeight="1">
      <c r="A6" s="12" t="s">
        <v>470</v>
      </c>
      <c r="B6" s="13"/>
      <c r="C6" s="14"/>
      <c r="D6" s="15" t="s">
        <v>360</v>
      </c>
      <c r="E6" s="15">
        <v>300000</v>
      </c>
      <c r="F6" s="16" t="s">
        <v>362</v>
      </c>
      <c r="G6" s="17"/>
      <c r="H6" s="18">
        <v>300000</v>
      </c>
      <c r="I6" s="33"/>
    </row>
    <row r="7" spans="1:9" s="1" customFormat="1" ht="21.75" customHeight="1">
      <c r="A7" s="19"/>
      <c r="B7" s="20"/>
      <c r="C7" s="21"/>
      <c r="D7" s="15" t="s">
        <v>363</v>
      </c>
      <c r="E7" s="15">
        <v>300000</v>
      </c>
      <c r="F7" s="16" t="s">
        <v>363</v>
      </c>
      <c r="G7" s="17"/>
      <c r="H7" s="18">
        <v>300000</v>
      </c>
      <c r="I7" s="33"/>
    </row>
    <row r="8" spans="1:9" s="1" customFormat="1" ht="21.75" customHeight="1">
      <c r="A8" s="22"/>
      <c r="B8" s="23"/>
      <c r="C8" s="24"/>
      <c r="D8" s="15" t="s">
        <v>364</v>
      </c>
      <c r="E8" s="15"/>
      <c r="F8" s="16" t="s">
        <v>365</v>
      </c>
      <c r="G8" s="17"/>
      <c r="H8" s="18"/>
      <c r="I8" s="33"/>
    </row>
    <row r="9" spans="1:9" s="1" customFormat="1" ht="21.75" customHeight="1">
      <c r="A9" s="10" t="s">
        <v>366</v>
      </c>
      <c r="B9" s="10" t="s">
        <v>367</v>
      </c>
      <c r="C9" s="10"/>
      <c r="D9" s="10"/>
      <c r="E9" s="10"/>
      <c r="F9" s="7" t="s">
        <v>368</v>
      </c>
      <c r="G9" s="8"/>
      <c r="H9" s="8"/>
      <c r="I9" s="11"/>
    </row>
    <row r="10" spans="1:9" s="1" customFormat="1" ht="100.5" customHeight="1">
      <c r="A10" s="25"/>
      <c r="B10" s="26" t="s">
        <v>471</v>
      </c>
      <c r="C10" s="26"/>
      <c r="D10" s="26"/>
      <c r="E10" s="26"/>
      <c r="F10" s="27" t="s">
        <v>471</v>
      </c>
      <c r="G10" s="28"/>
      <c r="H10" s="28"/>
      <c r="I10" s="34"/>
    </row>
    <row r="11" spans="1:9" s="1" customFormat="1" ht="24">
      <c r="A11" s="10" t="s">
        <v>371</v>
      </c>
      <c r="B11" s="29" t="s">
        <v>372</v>
      </c>
      <c r="C11" s="10" t="s">
        <v>373</v>
      </c>
      <c r="D11" s="10" t="s">
        <v>374</v>
      </c>
      <c r="E11" s="10" t="s">
        <v>375</v>
      </c>
      <c r="F11" s="10" t="s">
        <v>373</v>
      </c>
      <c r="G11" s="10" t="s">
        <v>374</v>
      </c>
      <c r="H11" s="10"/>
      <c r="I11" s="10" t="s">
        <v>375</v>
      </c>
    </row>
    <row r="12" spans="1:9" s="1" customFormat="1" ht="21.75" customHeight="1">
      <c r="A12" s="10"/>
      <c r="B12" s="10" t="s">
        <v>376</v>
      </c>
      <c r="C12" s="10" t="s">
        <v>377</v>
      </c>
      <c r="D12" s="15" t="s">
        <v>378</v>
      </c>
      <c r="E12" s="15">
        <v>10</v>
      </c>
      <c r="F12" s="10" t="s">
        <v>377</v>
      </c>
      <c r="G12" s="30" t="s">
        <v>378</v>
      </c>
      <c r="H12" s="30"/>
      <c r="I12" s="15">
        <v>10</v>
      </c>
    </row>
    <row r="13" spans="1:9" s="1" customFormat="1" ht="21.75" customHeight="1">
      <c r="A13" s="10"/>
      <c r="B13" s="10"/>
      <c r="C13" s="10"/>
      <c r="D13" s="15" t="s">
        <v>459</v>
      </c>
      <c r="E13" s="31" t="s">
        <v>421</v>
      </c>
      <c r="F13" s="10"/>
      <c r="G13" s="30" t="s">
        <v>459</v>
      </c>
      <c r="H13" s="30"/>
      <c r="I13" s="31" t="s">
        <v>421</v>
      </c>
    </row>
    <row r="14" spans="1:9" s="1" customFormat="1" ht="21.75" customHeight="1">
      <c r="A14" s="10"/>
      <c r="B14" s="10"/>
      <c r="C14" s="10"/>
      <c r="D14" s="15" t="s">
        <v>380</v>
      </c>
      <c r="E14" s="15"/>
      <c r="F14" s="10"/>
      <c r="G14" s="30" t="s">
        <v>380</v>
      </c>
      <c r="H14" s="30"/>
      <c r="I14" s="15"/>
    </row>
    <row r="15" spans="1:9" s="1" customFormat="1" ht="21.75" customHeight="1">
      <c r="A15" s="10"/>
      <c r="B15" s="10"/>
      <c r="C15" s="10" t="s">
        <v>381</v>
      </c>
      <c r="D15" s="15" t="s">
        <v>425</v>
      </c>
      <c r="E15" s="31" t="s">
        <v>426</v>
      </c>
      <c r="F15" s="10" t="s">
        <v>381</v>
      </c>
      <c r="G15" s="30" t="s">
        <v>425</v>
      </c>
      <c r="H15" s="30"/>
      <c r="I15" s="31" t="s">
        <v>426</v>
      </c>
    </row>
    <row r="16" spans="1:9" s="1" customFormat="1" ht="21.75" customHeight="1">
      <c r="A16" s="10"/>
      <c r="B16" s="10"/>
      <c r="C16" s="10"/>
      <c r="D16" s="15" t="s">
        <v>460</v>
      </c>
      <c r="E16" s="31" t="s">
        <v>412</v>
      </c>
      <c r="F16" s="10"/>
      <c r="G16" s="30" t="s">
        <v>460</v>
      </c>
      <c r="H16" s="30"/>
      <c r="I16" s="31" t="s">
        <v>412</v>
      </c>
    </row>
    <row r="17" spans="1:9" s="1" customFormat="1" ht="21.75" customHeight="1">
      <c r="A17" s="10"/>
      <c r="B17" s="10"/>
      <c r="C17" s="10"/>
      <c r="D17" s="15" t="s">
        <v>380</v>
      </c>
      <c r="E17" s="15"/>
      <c r="F17" s="10"/>
      <c r="G17" s="30" t="s">
        <v>380</v>
      </c>
      <c r="H17" s="30"/>
      <c r="I17" s="15"/>
    </row>
    <row r="18" spans="1:9" s="1" customFormat="1" ht="21.75" customHeight="1">
      <c r="A18" s="10"/>
      <c r="B18" s="10"/>
      <c r="C18" s="10" t="s">
        <v>384</v>
      </c>
      <c r="D18" s="15" t="s">
        <v>429</v>
      </c>
      <c r="E18" s="31" t="s">
        <v>430</v>
      </c>
      <c r="F18" s="10" t="s">
        <v>384</v>
      </c>
      <c r="G18" s="30" t="s">
        <v>429</v>
      </c>
      <c r="H18" s="30"/>
      <c r="I18" s="15" t="s">
        <v>430</v>
      </c>
    </row>
    <row r="19" spans="1:9" s="1" customFormat="1" ht="21.75" customHeight="1">
      <c r="A19" s="10"/>
      <c r="B19" s="10"/>
      <c r="C19" s="10"/>
      <c r="D19" s="15" t="s">
        <v>461</v>
      </c>
      <c r="E19" s="31" t="s">
        <v>386</v>
      </c>
      <c r="F19" s="10"/>
      <c r="G19" s="30" t="s">
        <v>461</v>
      </c>
      <c r="H19" s="30"/>
      <c r="I19" s="31" t="s">
        <v>386</v>
      </c>
    </row>
    <row r="20" spans="1:9" s="1" customFormat="1" ht="21.75" customHeight="1">
      <c r="A20" s="10"/>
      <c r="B20" s="10"/>
      <c r="C20" s="10"/>
      <c r="D20" s="15" t="s">
        <v>380</v>
      </c>
      <c r="E20" s="15"/>
      <c r="F20" s="10"/>
      <c r="G20" s="30" t="s">
        <v>380</v>
      </c>
      <c r="H20" s="30"/>
      <c r="I20" s="15"/>
    </row>
    <row r="21" spans="1:9" s="1" customFormat="1" ht="21.75" customHeight="1">
      <c r="A21" s="10"/>
      <c r="B21" s="10"/>
      <c r="C21" s="10" t="s">
        <v>387</v>
      </c>
      <c r="D21" s="15" t="s">
        <v>431</v>
      </c>
      <c r="E21" s="31" t="s">
        <v>389</v>
      </c>
      <c r="F21" s="10" t="s">
        <v>387</v>
      </c>
      <c r="G21" s="30" t="s">
        <v>431</v>
      </c>
      <c r="H21" s="30"/>
      <c r="I21" s="31" t="s">
        <v>389</v>
      </c>
    </row>
    <row r="22" spans="1:9" s="1" customFormat="1" ht="21.75" customHeight="1">
      <c r="A22" s="10"/>
      <c r="B22" s="10"/>
      <c r="C22" s="10"/>
      <c r="D22" s="15" t="s">
        <v>462</v>
      </c>
      <c r="E22" s="31" t="s">
        <v>389</v>
      </c>
      <c r="F22" s="10"/>
      <c r="G22" s="30" t="s">
        <v>462</v>
      </c>
      <c r="H22" s="30"/>
      <c r="I22" s="31" t="s">
        <v>389</v>
      </c>
    </row>
    <row r="23" spans="1:9" s="1" customFormat="1" ht="21.75" customHeight="1">
      <c r="A23" s="10"/>
      <c r="B23" s="10"/>
      <c r="C23" s="10"/>
      <c r="D23" s="15" t="s">
        <v>380</v>
      </c>
      <c r="E23" s="15"/>
      <c r="F23" s="10"/>
      <c r="G23" s="30" t="s">
        <v>380</v>
      </c>
      <c r="H23" s="30"/>
      <c r="I23" s="15"/>
    </row>
    <row r="24" spans="1:9" s="1" customFormat="1" ht="21.75" customHeight="1">
      <c r="A24" s="10"/>
      <c r="B24" s="10"/>
      <c r="C24" s="10" t="s">
        <v>401</v>
      </c>
      <c r="D24" s="15"/>
      <c r="E24" s="10"/>
      <c r="F24" s="10" t="s">
        <v>401</v>
      </c>
      <c r="G24" s="30"/>
      <c r="H24" s="30"/>
      <c r="I24" s="15"/>
    </row>
    <row r="25" spans="1:9" s="1" customFormat="1" ht="21.75" customHeight="1">
      <c r="A25" s="10"/>
      <c r="B25" s="10" t="s">
        <v>390</v>
      </c>
      <c r="C25" s="10" t="s">
        <v>391</v>
      </c>
      <c r="D25" s="15" t="s">
        <v>392</v>
      </c>
      <c r="E25" s="31" t="s">
        <v>393</v>
      </c>
      <c r="F25" s="10" t="s">
        <v>391</v>
      </c>
      <c r="G25" s="30" t="s">
        <v>392</v>
      </c>
      <c r="H25" s="30"/>
      <c r="I25" s="31" t="s">
        <v>393</v>
      </c>
    </row>
    <row r="26" spans="1:9" s="1" customFormat="1" ht="21.75" customHeight="1">
      <c r="A26" s="10"/>
      <c r="B26" s="10"/>
      <c r="C26" s="10"/>
      <c r="D26" s="15" t="s">
        <v>464</v>
      </c>
      <c r="E26" s="31" t="s">
        <v>433</v>
      </c>
      <c r="F26" s="10"/>
      <c r="G26" s="30" t="s">
        <v>464</v>
      </c>
      <c r="H26" s="30"/>
      <c r="I26" s="31" t="s">
        <v>433</v>
      </c>
    </row>
    <row r="27" spans="1:9" s="1" customFormat="1" ht="21.75" customHeight="1">
      <c r="A27" s="10"/>
      <c r="B27" s="10"/>
      <c r="C27" s="10"/>
      <c r="D27" s="15" t="s">
        <v>380</v>
      </c>
      <c r="E27" s="15"/>
      <c r="F27" s="10"/>
      <c r="G27" s="30" t="s">
        <v>380</v>
      </c>
      <c r="H27" s="30"/>
      <c r="I27" s="15"/>
    </row>
    <row r="28" spans="1:9" s="1" customFormat="1" ht="21.75" customHeight="1">
      <c r="A28" s="10"/>
      <c r="B28" s="10"/>
      <c r="C28" s="10" t="s">
        <v>394</v>
      </c>
      <c r="D28" s="15" t="s">
        <v>395</v>
      </c>
      <c r="E28" s="31" t="s">
        <v>396</v>
      </c>
      <c r="F28" s="10" t="s">
        <v>394</v>
      </c>
      <c r="G28" s="30" t="s">
        <v>395</v>
      </c>
      <c r="H28" s="30"/>
      <c r="I28" s="31" t="s">
        <v>396</v>
      </c>
    </row>
    <row r="29" spans="1:9" s="1" customFormat="1" ht="21.75" customHeight="1">
      <c r="A29" s="10"/>
      <c r="B29" s="10"/>
      <c r="C29" s="10"/>
      <c r="D29" s="15" t="s">
        <v>465</v>
      </c>
      <c r="E29" s="31" t="s">
        <v>436</v>
      </c>
      <c r="F29" s="10"/>
      <c r="G29" s="30" t="s">
        <v>465</v>
      </c>
      <c r="H29" s="30"/>
      <c r="I29" s="31" t="s">
        <v>436</v>
      </c>
    </row>
    <row r="30" spans="1:9" s="1" customFormat="1" ht="21.75" customHeight="1">
      <c r="A30" s="10"/>
      <c r="B30" s="10"/>
      <c r="C30" s="10"/>
      <c r="D30" s="15" t="s">
        <v>380</v>
      </c>
      <c r="E30" s="15"/>
      <c r="F30" s="10"/>
      <c r="G30" s="30" t="s">
        <v>380</v>
      </c>
      <c r="H30" s="30"/>
      <c r="I30" s="15"/>
    </row>
    <row r="31" spans="1:9" s="1" customFormat="1" ht="21.75" customHeight="1">
      <c r="A31" s="10"/>
      <c r="B31" s="10"/>
      <c r="C31" s="10" t="s">
        <v>397</v>
      </c>
      <c r="D31" s="15" t="s">
        <v>398</v>
      </c>
      <c r="E31" s="15"/>
      <c r="F31" s="10" t="s">
        <v>397</v>
      </c>
      <c r="G31" s="30" t="s">
        <v>398</v>
      </c>
      <c r="H31" s="30"/>
      <c r="I31" s="15"/>
    </row>
    <row r="32" spans="1:9" s="1" customFormat="1" ht="21.75" customHeight="1">
      <c r="A32" s="10"/>
      <c r="B32" s="10"/>
      <c r="C32" s="10"/>
      <c r="D32" s="15" t="s">
        <v>379</v>
      </c>
      <c r="E32" s="15"/>
      <c r="F32" s="10"/>
      <c r="G32" s="30" t="s">
        <v>379</v>
      </c>
      <c r="H32" s="30"/>
      <c r="I32" s="15"/>
    </row>
    <row r="33" spans="1:9" s="1" customFormat="1" ht="21.75" customHeight="1">
      <c r="A33" s="10"/>
      <c r="B33" s="10"/>
      <c r="C33" s="10"/>
      <c r="D33" s="15" t="s">
        <v>380</v>
      </c>
      <c r="E33" s="15"/>
      <c r="F33" s="10"/>
      <c r="G33" s="30" t="s">
        <v>380</v>
      </c>
      <c r="H33" s="30"/>
      <c r="I33" s="15"/>
    </row>
    <row r="34" spans="1:9" s="1" customFormat="1" ht="21.75" customHeight="1">
      <c r="A34" s="10"/>
      <c r="B34" s="10"/>
      <c r="C34" s="10" t="s">
        <v>399</v>
      </c>
      <c r="D34" s="15" t="s">
        <v>400</v>
      </c>
      <c r="E34" s="31" t="s">
        <v>393</v>
      </c>
      <c r="F34" s="10" t="s">
        <v>399</v>
      </c>
      <c r="G34" s="30" t="s">
        <v>400</v>
      </c>
      <c r="H34" s="30"/>
      <c r="I34" s="31" t="s">
        <v>393</v>
      </c>
    </row>
    <row r="35" spans="1:9" s="1" customFormat="1" ht="21.75" customHeight="1">
      <c r="A35" s="10"/>
      <c r="B35" s="10"/>
      <c r="C35" s="10"/>
      <c r="D35" s="15" t="s">
        <v>379</v>
      </c>
      <c r="E35" s="15"/>
      <c r="F35" s="10"/>
      <c r="G35" s="30" t="s">
        <v>379</v>
      </c>
      <c r="H35" s="30"/>
      <c r="I35" s="15"/>
    </row>
    <row r="36" spans="1:9" s="1" customFormat="1" ht="21.75" customHeight="1">
      <c r="A36" s="10"/>
      <c r="B36" s="10"/>
      <c r="C36" s="10"/>
      <c r="D36" s="15" t="s">
        <v>380</v>
      </c>
      <c r="E36" s="15"/>
      <c r="F36" s="10"/>
      <c r="G36" s="30" t="s">
        <v>380</v>
      </c>
      <c r="H36" s="30"/>
      <c r="I36" s="15"/>
    </row>
    <row r="37" spans="1:9" s="1" customFormat="1" ht="21.75" customHeight="1">
      <c r="A37" s="10"/>
      <c r="B37" s="10"/>
      <c r="C37" s="10" t="s">
        <v>401</v>
      </c>
      <c r="D37" s="15"/>
      <c r="E37" s="15"/>
      <c r="F37" s="10" t="s">
        <v>401</v>
      </c>
      <c r="G37" s="30"/>
      <c r="H37" s="30"/>
      <c r="I37" s="15"/>
    </row>
    <row r="38" spans="1:9" s="1" customFormat="1" ht="21.75" customHeight="1">
      <c r="A38" s="10"/>
      <c r="B38" s="10" t="s">
        <v>402</v>
      </c>
      <c r="C38" s="10" t="s">
        <v>403</v>
      </c>
      <c r="D38" s="15" t="s">
        <v>404</v>
      </c>
      <c r="E38" s="9" t="s">
        <v>393</v>
      </c>
      <c r="F38" s="10" t="s">
        <v>403</v>
      </c>
      <c r="G38" s="30" t="s">
        <v>404</v>
      </c>
      <c r="H38" s="30"/>
      <c r="I38" s="31" t="s">
        <v>393</v>
      </c>
    </row>
    <row r="39" spans="1:9" s="1" customFormat="1" ht="21.75" customHeight="1">
      <c r="A39" s="10"/>
      <c r="B39" s="10"/>
      <c r="C39" s="10"/>
      <c r="D39" s="15" t="s">
        <v>379</v>
      </c>
      <c r="E39" s="10"/>
      <c r="F39" s="10"/>
      <c r="G39" s="30" t="s">
        <v>379</v>
      </c>
      <c r="H39" s="30"/>
      <c r="I39" s="15"/>
    </row>
    <row r="40" spans="1:9" s="1" customFormat="1" ht="21.75" customHeight="1">
      <c r="A40" s="10"/>
      <c r="B40" s="10"/>
      <c r="C40" s="10"/>
      <c r="D40" s="15" t="s">
        <v>380</v>
      </c>
      <c r="E40" s="10"/>
      <c r="F40" s="10"/>
      <c r="G40" s="30" t="s">
        <v>380</v>
      </c>
      <c r="H40" s="30"/>
      <c r="I40" s="15"/>
    </row>
    <row r="41" spans="1:9" s="1" customFormat="1" ht="21.75" customHeight="1">
      <c r="A41" s="10"/>
      <c r="B41" s="10"/>
      <c r="C41" s="10" t="s">
        <v>401</v>
      </c>
      <c r="D41" s="15"/>
      <c r="E41" s="10"/>
      <c r="F41" s="10" t="s">
        <v>401</v>
      </c>
      <c r="G41" s="30"/>
      <c r="H41" s="30"/>
      <c r="I41" s="15"/>
    </row>
    <row r="42" spans="1:9" s="1" customFormat="1" ht="21" customHeight="1">
      <c r="A42" s="32" t="s">
        <v>472</v>
      </c>
      <c r="B42" s="32"/>
      <c r="C42" s="32"/>
      <c r="D42" s="32"/>
      <c r="E42" s="32"/>
      <c r="F42" s="32"/>
      <c r="G42" s="32"/>
      <c r="H42" s="32"/>
      <c r="I42" s="32"/>
    </row>
  </sheetData>
  <sheetProtection/>
  <mergeCells count="73">
    <mergeCell ref="A2:I2"/>
    <mergeCell ref="A4:C4"/>
    <mergeCell ref="D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B9:E9"/>
    <mergeCell ref="F9:I9"/>
    <mergeCell ref="B10:E10"/>
    <mergeCell ref="F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A42:I42"/>
    <mergeCell ref="A9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F12:F14"/>
    <mergeCell ref="F15:F17"/>
    <mergeCell ref="F18:F20"/>
    <mergeCell ref="F21:F23"/>
    <mergeCell ref="F25:F27"/>
    <mergeCell ref="F28:F30"/>
    <mergeCell ref="F31:F33"/>
    <mergeCell ref="F34:F36"/>
    <mergeCell ref="F38:F40"/>
    <mergeCell ref="A6:C8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SheetLayoutView="100" workbookViewId="0" topLeftCell="A1">
      <selection activeCell="H17" sqref="H17"/>
    </sheetView>
  </sheetViews>
  <sheetFormatPr defaultColWidth="9.16015625" defaultRowHeight="12.75" customHeight="1"/>
  <cols>
    <col min="1" max="1" width="40.5" style="145" customWidth="1"/>
    <col min="2" max="2" width="23.33203125" style="145" customWidth="1"/>
    <col min="3" max="3" width="41" style="145" customWidth="1"/>
    <col min="4" max="4" width="28.66015625" style="145" customWidth="1"/>
    <col min="5" max="5" width="43" style="145" customWidth="1"/>
    <col min="6" max="6" width="24.16015625" style="145" customWidth="1"/>
    <col min="7" max="7" width="44.33203125" style="145" customWidth="1"/>
    <col min="8" max="8" width="19.66015625" style="145" customWidth="1"/>
    <col min="9" max="16384" width="9.16015625" style="145" customWidth="1"/>
  </cols>
  <sheetData>
    <row r="1" spans="1:6" s="145" customFormat="1" ht="15" customHeight="1">
      <c r="A1" s="146" t="s">
        <v>10</v>
      </c>
      <c r="B1" s="147"/>
      <c r="C1" s="147"/>
      <c r="D1" s="147"/>
      <c r="E1" s="147"/>
      <c r="F1" s="148"/>
    </row>
    <row r="2" spans="1:6" s="145" customFormat="1" ht="28.5" customHeight="1">
      <c r="A2" s="149" t="s">
        <v>11</v>
      </c>
      <c r="B2" s="149"/>
      <c r="C2" s="149"/>
      <c r="D2" s="149"/>
      <c r="E2" s="149"/>
      <c r="F2" s="149"/>
    </row>
    <row r="3" spans="1:6" s="133" customFormat="1" ht="15" customHeight="1">
      <c r="A3" s="150"/>
      <c r="B3" s="150"/>
      <c r="C3" s="151"/>
      <c r="D3" s="151"/>
      <c r="E3" s="52"/>
      <c r="F3" s="152" t="s">
        <v>47</v>
      </c>
    </row>
    <row r="4" spans="1:8" s="133" customFormat="1" ht="22.5" customHeight="1">
      <c r="A4" s="124" t="s">
        <v>48</v>
      </c>
      <c r="B4" s="124"/>
      <c r="C4" s="153" t="s">
        <v>49</v>
      </c>
      <c r="D4" s="154"/>
      <c r="E4" s="154"/>
      <c r="F4" s="154"/>
      <c r="G4" s="154"/>
      <c r="H4" s="155"/>
    </row>
    <row r="5" spans="1:8" s="133" customFormat="1" ht="22.5" customHeight="1">
      <c r="A5" s="124" t="s">
        <v>50</v>
      </c>
      <c r="B5" s="124" t="s">
        <v>51</v>
      </c>
      <c r="C5" s="124" t="s">
        <v>52</v>
      </c>
      <c r="D5" s="124" t="s">
        <v>51</v>
      </c>
      <c r="E5" s="124" t="s">
        <v>53</v>
      </c>
      <c r="F5" s="124" t="s">
        <v>51</v>
      </c>
      <c r="G5" s="81" t="s">
        <v>54</v>
      </c>
      <c r="H5" s="81" t="s">
        <v>51</v>
      </c>
    </row>
    <row r="6" spans="1:8" s="133" customFormat="1" ht="22.5" customHeight="1">
      <c r="A6" s="156" t="s">
        <v>55</v>
      </c>
      <c r="B6" s="141">
        <f>B7</f>
        <v>37423</v>
      </c>
      <c r="C6" s="156" t="s">
        <v>55</v>
      </c>
      <c r="D6" s="141">
        <f>SUM(D7:D34)</f>
        <v>37423</v>
      </c>
      <c r="E6" s="156" t="s">
        <v>55</v>
      </c>
      <c r="F6" s="141">
        <f>F7+F12</f>
        <v>37423</v>
      </c>
      <c r="G6" s="120" t="s">
        <v>55</v>
      </c>
      <c r="H6" s="120">
        <f>SUM(H7:H21)</f>
        <v>37423</v>
      </c>
    </row>
    <row r="7" spans="1:8" s="133" customFormat="1" ht="22.5" customHeight="1">
      <c r="A7" s="140" t="s">
        <v>56</v>
      </c>
      <c r="B7" s="141">
        <f>B8</f>
        <v>37423</v>
      </c>
      <c r="C7" s="156" t="s">
        <v>57</v>
      </c>
      <c r="D7" s="141">
        <v>37423</v>
      </c>
      <c r="E7" s="156" t="s">
        <v>58</v>
      </c>
      <c r="F7" s="141">
        <f>F8+F9+F10+F11</f>
        <v>34423</v>
      </c>
      <c r="G7" s="120" t="s">
        <v>59</v>
      </c>
      <c r="H7" s="120">
        <f>F8</f>
        <v>30049</v>
      </c>
    </row>
    <row r="8" spans="1:8" s="133" customFormat="1" ht="22.5" customHeight="1">
      <c r="A8" s="140" t="s">
        <v>60</v>
      </c>
      <c r="B8" s="141">
        <v>37423</v>
      </c>
      <c r="C8" s="156" t="s">
        <v>61</v>
      </c>
      <c r="D8" s="141"/>
      <c r="E8" s="156" t="s">
        <v>62</v>
      </c>
      <c r="F8" s="141">
        <v>30049</v>
      </c>
      <c r="G8" s="120" t="s">
        <v>63</v>
      </c>
      <c r="H8" s="120">
        <f>F9+F12</f>
        <v>7374</v>
      </c>
    </row>
    <row r="9" spans="1:8" s="133" customFormat="1" ht="22.5" customHeight="1">
      <c r="A9" s="140" t="s">
        <v>64</v>
      </c>
      <c r="B9" s="141"/>
      <c r="C9" s="156" t="s">
        <v>65</v>
      </c>
      <c r="D9" s="141"/>
      <c r="E9" s="156" t="s">
        <v>66</v>
      </c>
      <c r="F9" s="141">
        <v>4374</v>
      </c>
      <c r="G9" s="120" t="s">
        <v>67</v>
      </c>
      <c r="H9" s="120"/>
    </row>
    <row r="10" spans="1:8" s="133" customFormat="1" ht="22.5" customHeight="1">
      <c r="A10" s="140" t="s">
        <v>68</v>
      </c>
      <c r="B10" s="141"/>
      <c r="C10" s="156" t="s">
        <v>69</v>
      </c>
      <c r="D10" s="141"/>
      <c r="E10" s="156" t="s">
        <v>70</v>
      </c>
      <c r="F10" s="141"/>
      <c r="G10" s="120" t="s">
        <v>71</v>
      </c>
      <c r="H10" s="120"/>
    </row>
    <row r="11" spans="1:8" s="133" customFormat="1" ht="22.5" customHeight="1">
      <c r="A11" s="140" t="s">
        <v>72</v>
      </c>
      <c r="B11" s="141"/>
      <c r="C11" s="156" t="s">
        <v>73</v>
      </c>
      <c r="D11" s="141"/>
      <c r="E11" s="156" t="s">
        <v>74</v>
      </c>
      <c r="F11" s="141"/>
      <c r="G11" s="120" t="s">
        <v>75</v>
      </c>
      <c r="H11" s="120"/>
    </row>
    <row r="12" spans="1:8" s="133" customFormat="1" ht="22.5" customHeight="1">
      <c r="A12" s="140" t="s">
        <v>76</v>
      </c>
      <c r="B12" s="141"/>
      <c r="C12" s="156" t="s">
        <v>77</v>
      </c>
      <c r="D12" s="141"/>
      <c r="E12" s="156" t="s">
        <v>78</v>
      </c>
      <c r="F12" s="141">
        <v>3000</v>
      </c>
      <c r="G12" s="120" t="s">
        <v>79</v>
      </c>
      <c r="H12" s="120"/>
    </row>
    <row r="13" spans="1:8" s="133" customFormat="1" ht="22.5" customHeight="1">
      <c r="A13" s="140" t="s">
        <v>80</v>
      </c>
      <c r="B13" s="141"/>
      <c r="C13" s="156" t="s">
        <v>81</v>
      </c>
      <c r="D13" s="141"/>
      <c r="E13" s="156" t="s">
        <v>62</v>
      </c>
      <c r="F13" s="141"/>
      <c r="G13" s="120" t="s">
        <v>82</v>
      </c>
      <c r="H13" s="120"/>
    </row>
    <row r="14" spans="1:8" s="133" customFormat="1" ht="22.5" customHeight="1">
      <c r="A14" s="140" t="s">
        <v>83</v>
      </c>
      <c r="B14" s="141"/>
      <c r="C14" s="156" t="s">
        <v>84</v>
      </c>
      <c r="D14" s="141"/>
      <c r="E14" s="156" t="s">
        <v>66</v>
      </c>
      <c r="F14" s="141"/>
      <c r="G14" s="120" t="s">
        <v>85</v>
      </c>
      <c r="H14" s="120"/>
    </row>
    <row r="15" spans="1:8" s="133" customFormat="1" ht="22.5" customHeight="1">
      <c r="A15" s="140" t="s">
        <v>86</v>
      </c>
      <c r="B15" s="141"/>
      <c r="C15" s="156" t="s">
        <v>87</v>
      </c>
      <c r="D15" s="141"/>
      <c r="E15" s="156" t="s">
        <v>88</v>
      </c>
      <c r="F15" s="141"/>
      <c r="G15" s="120" t="s">
        <v>89</v>
      </c>
      <c r="H15" s="120">
        <f>F10</f>
        <v>0</v>
      </c>
    </row>
    <row r="16" spans="1:8" s="133" customFormat="1" ht="22.5" customHeight="1">
      <c r="A16" s="140" t="s">
        <v>90</v>
      </c>
      <c r="B16" s="141"/>
      <c r="C16" s="156" t="s">
        <v>91</v>
      </c>
      <c r="D16" s="141"/>
      <c r="E16" s="156" t="s">
        <v>92</v>
      </c>
      <c r="F16" s="141"/>
      <c r="G16" s="120" t="s">
        <v>93</v>
      </c>
      <c r="H16" s="120"/>
    </row>
    <row r="17" spans="1:8" s="133" customFormat="1" ht="22.5" customHeight="1">
      <c r="A17" s="140" t="s">
        <v>94</v>
      </c>
      <c r="B17" s="141"/>
      <c r="C17" s="156" t="s">
        <v>95</v>
      </c>
      <c r="D17" s="141"/>
      <c r="E17" s="156" t="s">
        <v>96</v>
      </c>
      <c r="F17" s="141"/>
      <c r="G17" s="120" t="s">
        <v>97</v>
      </c>
      <c r="H17" s="120"/>
    </row>
    <row r="18" spans="1:8" s="133" customFormat="1" ht="22.5" customHeight="1">
      <c r="A18" s="140"/>
      <c r="B18" s="157"/>
      <c r="C18" s="156" t="s">
        <v>98</v>
      </c>
      <c r="D18" s="141"/>
      <c r="E18" s="156" t="s">
        <v>99</v>
      </c>
      <c r="F18" s="141"/>
      <c r="G18" s="120" t="s">
        <v>100</v>
      </c>
      <c r="H18" s="120"/>
    </row>
    <row r="19" spans="1:8" s="133" customFormat="1" ht="22.5" customHeight="1">
      <c r="A19" s="140"/>
      <c r="B19" s="157"/>
      <c r="C19" s="156" t="s">
        <v>101</v>
      </c>
      <c r="D19" s="141"/>
      <c r="E19" s="156" t="s">
        <v>102</v>
      </c>
      <c r="F19" s="141"/>
      <c r="G19" s="120" t="s">
        <v>103</v>
      </c>
      <c r="H19" s="120"/>
    </row>
    <row r="20" spans="1:8" s="133" customFormat="1" ht="22.5" customHeight="1">
      <c r="A20" s="140"/>
      <c r="B20" s="157"/>
      <c r="C20" s="156" t="s">
        <v>104</v>
      </c>
      <c r="D20" s="141"/>
      <c r="E20" s="156" t="s">
        <v>105</v>
      </c>
      <c r="F20" s="141"/>
      <c r="G20" s="120" t="s">
        <v>106</v>
      </c>
      <c r="H20" s="120"/>
    </row>
    <row r="21" spans="1:8" s="133" customFormat="1" ht="22.5" customHeight="1">
      <c r="A21" s="120"/>
      <c r="B21" s="157"/>
      <c r="C21" s="156" t="s">
        <v>107</v>
      </c>
      <c r="D21" s="141"/>
      <c r="E21" s="156" t="s">
        <v>108</v>
      </c>
      <c r="F21" s="141"/>
      <c r="G21" s="120" t="s">
        <v>109</v>
      </c>
      <c r="H21" s="120"/>
    </row>
    <row r="22" spans="1:8" s="133" customFormat="1" ht="22.5" customHeight="1">
      <c r="A22" s="120"/>
      <c r="B22" s="157"/>
      <c r="C22" s="156" t="s">
        <v>110</v>
      </c>
      <c r="D22" s="141"/>
      <c r="E22" s="156" t="s">
        <v>111</v>
      </c>
      <c r="F22" s="141"/>
      <c r="G22" s="120"/>
      <c r="H22" s="120"/>
    </row>
    <row r="23" spans="1:8" s="133" customFormat="1" ht="22.5" customHeight="1">
      <c r="A23" s="120"/>
      <c r="B23" s="157"/>
      <c r="C23" s="156" t="s">
        <v>112</v>
      </c>
      <c r="D23" s="141"/>
      <c r="E23" s="156" t="s">
        <v>113</v>
      </c>
      <c r="F23" s="141"/>
      <c r="G23" s="120"/>
      <c r="H23" s="120"/>
    </row>
    <row r="24" spans="1:8" s="133" customFormat="1" ht="22.5" customHeight="1">
      <c r="A24" s="120"/>
      <c r="B24" s="157"/>
      <c r="C24" s="156" t="s">
        <v>114</v>
      </c>
      <c r="D24" s="141"/>
      <c r="E24" s="156" t="s">
        <v>115</v>
      </c>
      <c r="F24" s="141"/>
      <c r="G24" s="120"/>
      <c r="H24" s="120"/>
    </row>
    <row r="25" spans="1:8" s="133" customFormat="1" ht="22.5" customHeight="1">
      <c r="A25" s="120"/>
      <c r="B25" s="157"/>
      <c r="C25" s="156" t="s">
        <v>116</v>
      </c>
      <c r="D25" s="141"/>
      <c r="E25" s="156" t="s">
        <v>117</v>
      </c>
      <c r="F25" s="141"/>
      <c r="G25" s="120"/>
      <c r="H25" s="120"/>
    </row>
    <row r="26" spans="1:8" s="133" customFormat="1" ht="22.5" customHeight="1">
      <c r="A26" s="120"/>
      <c r="B26" s="157"/>
      <c r="C26" s="156" t="s">
        <v>118</v>
      </c>
      <c r="D26" s="141"/>
      <c r="E26" s="156"/>
      <c r="F26" s="141"/>
      <c r="G26" s="120"/>
      <c r="H26" s="120"/>
    </row>
    <row r="27" spans="1:8" s="133" customFormat="1" ht="22.5" customHeight="1">
      <c r="A27" s="120"/>
      <c r="B27" s="157"/>
      <c r="C27" s="156" t="s">
        <v>119</v>
      </c>
      <c r="D27" s="141"/>
      <c r="E27" s="156"/>
      <c r="F27" s="141"/>
      <c r="G27" s="120"/>
      <c r="H27" s="120"/>
    </row>
    <row r="28" spans="1:8" s="133" customFormat="1" ht="22.5" customHeight="1">
      <c r="A28" s="120"/>
      <c r="B28" s="157"/>
      <c r="C28" s="156" t="s">
        <v>120</v>
      </c>
      <c r="D28" s="141"/>
      <c r="E28" s="156"/>
      <c r="F28" s="141"/>
      <c r="G28" s="120"/>
      <c r="H28" s="120"/>
    </row>
    <row r="29" spans="1:8" s="133" customFormat="1" ht="22.5" customHeight="1">
      <c r="A29" s="120"/>
      <c r="B29" s="157"/>
      <c r="C29" s="156" t="s">
        <v>121</v>
      </c>
      <c r="D29" s="141"/>
      <c r="E29" s="156"/>
      <c r="F29" s="141"/>
      <c r="G29" s="120"/>
      <c r="H29" s="120"/>
    </row>
    <row r="30" spans="1:8" s="133" customFormat="1" ht="22.5" customHeight="1">
      <c r="A30" s="120"/>
      <c r="B30" s="157"/>
      <c r="C30" s="156" t="s">
        <v>122</v>
      </c>
      <c r="D30" s="141"/>
      <c r="E30" s="156"/>
      <c r="F30" s="141"/>
      <c r="G30" s="120"/>
      <c r="H30" s="120"/>
    </row>
    <row r="31" spans="1:8" s="133" customFormat="1" ht="22.5" customHeight="1">
      <c r="A31" s="120"/>
      <c r="B31" s="157"/>
      <c r="C31" s="156" t="s">
        <v>123</v>
      </c>
      <c r="D31" s="141"/>
      <c r="E31" s="156"/>
      <c r="F31" s="141"/>
      <c r="G31" s="120"/>
      <c r="H31" s="120"/>
    </row>
    <row r="32" spans="1:8" s="133" customFormat="1" ht="22.5" customHeight="1">
      <c r="A32" s="120"/>
      <c r="B32" s="157"/>
      <c r="C32" s="156" t="s">
        <v>124</v>
      </c>
      <c r="D32" s="141"/>
      <c r="E32" s="156"/>
      <c r="F32" s="141"/>
      <c r="G32" s="120"/>
      <c r="H32" s="120"/>
    </row>
    <row r="33" spans="1:8" s="133" customFormat="1" ht="22.5" customHeight="1">
      <c r="A33" s="120"/>
      <c r="B33" s="157"/>
      <c r="C33" s="156" t="s">
        <v>125</v>
      </c>
      <c r="D33" s="141"/>
      <c r="E33" s="156"/>
      <c r="F33" s="141"/>
      <c r="G33" s="120"/>
      <c r="H33" s="120"/>
    </row>
    <row r="34" spans="1:8" s="133" customFormat="1" ht="22.5" customHeight="1">
      <c r="A34" s="120"/>
      <c r="B34" s="157"/>
      <c r="C34" s="156" t="s">
        <v>126</v>
      </c>
      <c r="D34" s="141"/>
      <c r="E34" s="156"/>
      <c r="F34" s="141"/>
      <c r="G34" s="120"/>
      <c r="H34" s="120"/>
    </row>
    <row r="35" spans="1:8" s="133" customFormat="1" ht="22.5" customHeight="1">
      <c r="A35" s="120"/>
      <c r="B35" s="157"/>
      <c r="C35" s="156"/>
      <c r="D35" s="141"/>
      <c r="E35" s="156"/>
      <c r="F35" s="141"/>
      <c r="G35" s="120"/>
      <c r="H35" s="120"/>
    </row>
    <row r="36" spans="1:8" s="133" customFormat="1" ht="22.5" customHeight="1">
      <c r="A36" s="120"/>
      <c r="B36" s="157"/>
      <c r="C36" s="156"/>
      <c r="D36" s="141"/>
      <c r="E36" s="156"/>
      <c r="F36" s="141"/>
      <c r="G36" s="120"/>
      <c r="H36" s="120"/>
    </row>
    <row r="37" spans="1:8" s="133" customFormat="1" ht="26.25" customHeight="1">
      <c r="A37" s="120"/>
      <c r="B37" s="157"/>
      <c r="C37" s="156"/>
      <c r="D37" s="141"/>
      <c r="E37" s="156"/>
      <c r="F37" s="141"/>
      <c r="G37" s="120"/>
      <c r="H37" s="120"/>
    </row>
    <row r="38" spans="1:8" s="133" customFormat="1" ht="22.5" customHeight="1">
      <c r="A38" s="124" t="s">
        <v>127</v>
      </c>
      <c r="B38" s="157">
        <f>SUM(B6,B18)</f>
        <v>37423</v>
      </c>
      <c r="C38" s="124" t="s">
        <v>128</v>
      </c>
      <c r="D38" s="157">
        <f>SUM(D6,D35)</f>
        <v>37423</v>
      </c>
      <c r="E38" s="124" t="s">
        <v>128</v>
      </c>
      <c r="F38" s="141">
        <f>SUM(F6,F26)</f>
        <v>37423</v>
      </c>
      <c r="G38" s="124" t="s">
        <v>128</v>
      </c>
      <c r="H38" s="141">
        <f>SUM(H6,H26)</f>
        <v>37423</v>
      </c>
    </row>
    <row r="39" spans="1:8" s="133" customFormat="1" ht="22.5" customHeight="1">
      <c r="A39" s="140" t="s">
        <v>129</v>
      </c>
      <c r="B39" s="157"/>
      <c r="C39" s="140" t="s">
        <v>130</v>
      </c>
      <c r="D39" s="141">
        <f>SUM(B45)-SUM(D38)-SUM(D40)</f>
        <v>0</v>
      </c>
      <c r="E39" s="140" t="s">
        <v>130</v>
      </c>
      <c r="F39" s="141">
        <f>D39</f>
        <v>0</v>
      </c>
      <c r="G39" s="140" t="s">
        <v>130</v>
      </c>
      <c r="H39" s="141">
        <f>F39</f>
        <v>0</v>
      </c>
    </row>
    <row r="40" spans="1:8" s="133" customFormat="1" ht="22.5" customHeight="1">
      <c r="A40" s="140" t="s">
        <v>131</v>
      </c>
      <c r="B40" s="157"/>
      <c r="C40" s="156" t="s">
        <v>132</v>
      </c>
      <c r="D40" s="141"/>
      <c r="E40" s="156" t="s">
        <v>132</v>
      </c>
      <c r="F40" s="141"/>
      <c r="G40" s="156" t="s">
        <v>132</v>
      </c>
      <c r="H40" s="141"/>
    </row>
    <row r="41" spans="1:8" s="133" customFormat="1" ht="22.5" customHeight="1">
      <c r="A41" s="140" t="s">
        <v>133</v>
      </c>
      <c r="B41" s="158"/>
      <c r="C41" s="159"/>
      <c r="D41" s="141"/>
      <c r="E41" s="120"/>
      <c r="F41" s="141"/>
      <c r="G41" s="120"/>
      <c r="H41" s="141"/>
    </row>
    <row r="42" spans="1:8" s="133" customFormat="1" ht="22.5" customHeight="1">
      <c r="A42" s="140" t="s">
        <v>134</v>
      </c>
      <c r="B42" s="157"/>
      <c r="C42" s="159"/>
      <c r="D42" s="141"/>
      <c r="E42" s="120"/>
      <c r="F42" s="141"/>
      <c r="G42" s="120"/>
      <c r="H42" s="141"/>
    </row>
    <row r="43" spans="1:8" s="133" customFormat="1" ht="22.5" customHeight="1">
      <c r="A43" s="140" t="s">
        <v>135</v>
      </c>
      <c r="B43" s="157"/>
      <c r="C43" s="159"/>
      <c r="D43" s="141"/>
      <c r="E43" s="120"/>
      <c r="F43" s="141"/>
      <c r="G43" s="120"/>
      <c r="H43" s="141"/>
    </row>
    <row r="44" spans="1:8" s="133" customFormat="1" ht="21" customHeight="1">
      <c r="A44" s="120"/>
      <c r="B44" s="157"/>
      <c r="C44" s="120"/>
      <c r="D44" s="141"/>
      <c r="E44" s="120"/>
      <c r="F44" s="141"/>
      <c r="G44" s="120"/>
      <c r="H44" s="141"/>
    </row>
    <row r="45" spans="1:8" s="133" customFormat="1" ht="22.5" customHeight="1">
      <c r="A45" s="124" t="s">
        <v>136</v>
      </c>
      <c r="B45" s="157">
        <f aca="true" t="shared" si="0" ref="B45:F45">SUM(B38,B39,B40)</f>
        <v>37423</v>
      </c>
      <c r="C45" s="160" t="s">
        <v>137</v>
      </c>
      <c r="D45" s="141">
        <f t="shared" si="0"/>
        <v>37423</v>
      </c>
      <c r="E45" s="124" t="s">
        <v>137</v>
      </c>
      <c r="F45" s="141">
        <f t="shared" si="0"/>
        <v>37423</v>
      </c>
      <c r="G45" s="124" t="s">
        <v>137</v>
      </c>
      <c r="H45" s="141">
        <f>SUM(H38,H39,H40)</f>
        <v>37423</v>
      </c>
    </row>
  </sheetData>
  <sheetProtection/>
  <mergeCells count="4">
    <mergeCell ref="A2:F2"/>
    <mergeCell ref="A3:B3"/>
    <mergeCell ref="A4:B4"/>
    <mergeCell ref="C4:H4"/>
  </mergeCells>
  <printOptions horizontalCentered="1"/>
  <pageMargins left="0.75" right="0.75" top="0.7895833333333333" bottom="1" header="0" footer="0"/>
  <pageSetup fitToHeight="1" fitToWidth="1" horizontalDpi="600" verticalDpi="600" orientation="landscape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showZeros="0" zoomScaleSheetLayoutView="100" workbookViewId="0" topLeftCell="A1">
      <selection activeCell="B8" sqref="B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12.6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64" t="s">
        <v>13</v>
      </c>
      <c r="B1" s="65"/>
      <c r="C1" s="65"/>
    </row>
    <row r="2" spans="1:16" ht="35.25" customHeight="1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96"/>
    </row>
    <row r="3" ht="21.75" customHeight="1">
      <c r="O3" s="88" t="s">
        <v>47</v>
      </c>
    </row>
    <row r="4" spans="1:15" ht="18" customHeight="1">
      <c r="A4" s="70" t="s">
        <v>138</v>
      </c>
      <c r="B4" s="70" t="s">
        <v>139</v>
      </c>
      <c r="C4" s="70" t="s">
        <v>140</v>
      </c>
      <c r="D4" s="70" t="s">
        <v>141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117"/>
    </row>
    <row r="5" spans="1:15" ht="22.5" customHeight="1">
      <c r="A5" s="70"/>
      <c r="B5" s="70"/>
      <c r="C5" s="70"/>
      <c r="D5" s="71" t="s">
        <v>142</v>
      </c>
      <c r="E5" s="71" t="s">
        <v>143</v>
      </c>
      <c r="F5" s="71"/>
      <c r="G5" s="71" t="s">
        <v>144</v>
      </c>
      <c r="H5" s="71" t="s">
        <v>145</v>
      </c>
      <c r="I5" s="71" t="s">
        <v>146</v>
      </c>
      <c r="J5" s="71" t="s">
        <v>147</v>
      </c>
      <c r="K5" s="71" t="s">
        <v>148</v>
      </c>
      <c r="L5" s="71" t="s">
        <v>129</v>
      </c>
      <c r="M5" s="71" t="s">
        <v>133</v>
      </c>
      <c r="N5" s="71" t="s">
        <v>149</v>
      </c>
      <c r="O5" s="71" t="s">
        <v>150</v>
      </c>
    </row>
    <row r="6" spans="1:15" ht="54" customHeight="1">
      <c r="A6" s="70"/>
      <c r="B6" s="70"/>
      <c r="C6" s="70"/>
      <c r="D6" s="71"/>
      <c r="E6" s="71" t="s">
        <v>151</v>
      </c>
      <c r="F6" s="71" t="s">
        <v>152</v>
      </c>
      <c r="G6" s="71"/>
      <c r="H6" s="71"/>
      <c r="I6" s="71"/>
      <c r="J6" s="71"/>
      <c r="K6" s="71"/>
      <c r="L6" s="71"/>
      <c r="M6" s="71"/>
      <c r="N6" s="71"/>
      <c r="O6" s="71"/>
    </row>
    <row r="7" spans="1:15" ht="30" customHeight="1">
      <c r="A7" s="74" t="s">
        <v>153</v>
      </c>
      <c r="B7" s="74" t="s">
        <v>153</v>
      </c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74">
        <v>10</v>
      </c>
      <c r="M7" s="74">
        <v>11</v>
      </c>
      <c r="N7" s="74">
        <v>12</v>
      </c>
      <c r="O7" s="74">
        <v>13</v>
      </c>
    </row>
    <row r="8" spans="1:15" ht="30" customHeight="1">
      <c r="A8" s="100"/>
      <c r="B8" s="100" t="s">
        <v>154</v>
      </c>
      <c r="C8" s="100">
        <f>D8</f>
        <v>37423</v>
      </c>
      <c r="D8" s="100">
        <f>E8</f>
        <v>37423</v>
      </c>
      <c r="E8" s="100">
        <v>37423</v>
      </c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30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30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30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30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2:16" ht="12.75" customHeight="1">
      <c r="B13" s="65"/>
      <c r="C13" s="65"/>
      <c r="D13" s="65"/>
      <c r="E13" s="65"/>
      <c r="F13" s="65"/>
      <c r="G13" s="65"/>
      <c r="H13" s="65"/>
      <c r="I13" s="65"/>
      <c r="N13" s="65"/>
      <c r="O13" s="65"/>
      <c r="P13" s="65"/>
    </row>
    <row r="14" spans="2:16" ht="12.75" customHeight="1">
      <c r="B14" s="65"/>
      <c r="C14" s="65"/>
      <c r="D14" s="65"/>
      <c r="E14" s="65"/>
      <c r="F14" s="65"/>
      <c r="G14" s="65"/>
      <c r="H14" s="65"/>
      <c r="N14" s="65"/>
      <c r="O14" s="65"/>
      <c r="P14" s="65"/>
    </row>
    <row r="15" spans="4:16" ht="12.75" customHeight="1">
      <c r="D15" s="65"/>
      <c r="E15" s="65"/>
      <c r="F15" s="65"/>
      <c r="N15" s="65"/>
      <c r="O15" s="65"/>
      <c r="P15" s="65"/>
    </row>
    <row r="16" spans="4:16" ht="12.75" customHeight="1">
      <c r="D16" s="65"/>
      <c r="E16" s="65"/>
      <c r="F16" s="65"/>
      <c r="G16" s="65"/>
      <c r="L16" s="65"/>
      <c r="N16" s="65"/>
      <c r="O16" s="65"/>
      <c r="P16" s="65"/>
    </row>
    <row r="17" spans="7:16" ht="12.75" customHeight="1">
      <c r="G17" s="65"/>
      <c r="M17" s="65"/>
      <c r="N17" s="65"/>
      <c r="O17" s="65"/>
      <c r="P17" s="65"/>
    </row>
    <row r="18" spans="13:16" ht="12.75" customHeight="1">
      <c r="M18" s="65"/>
      <c r="N18" s="65"/>
      <c r="O18" s="65"/>
      <c r="P18" s="65"/>
    </row>
    <row r="19" spans="13:15" ht="12.75" customHeight="1">
      <c r="M19" s="65"/>
      <c r="O19" s="65"/>
    </row>
    <row r="20" spans="13:15" ht="12.75" customHeight="1">
      <c r="M20" s="65"/>
      <c r="N20" s="65"/>
      <c r="O20" s="65"/>
    </row>
    <row r="21" spans="14:15" ht="12.75" customHeight="1">
      <c r="N21" s="65"/>
      <c r="O21" s="65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showZeros="0" zoomScaleSheetLayoutView="100" workbookViewId="0" topLeftCell="A1">
      <selection activeCell="B8" sqref="B8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6" style="0" customWidth="1"/>
    <col min="7" max="10" width="14.332031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64" t="s">
        <v>15</v>
      </c>
      <c r="B1" s="65"/>
      <c r="C1" s="65"/>
    </row>
    <row r="2" spans="1:14" ht="35.25" customHeight="1">
      <c r="A2" s="67" t="s">
        <v>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96"/>
    </row>
    <row r="3" s="64" customFormat="1" ht="21.75" customHeight="1">
      <c r="M3" s="88" t="s">
        <v>47</v>
      </c>
    </row>
    <row r="4" spans="1:13" s="64" customFormat="1" ht="15" customHeight="1">
      <c r="A4" s="70" t="s">
        <v>138</v>
      </c>
      <c r="B4" s="70" t="s">
        <v>139</v>
      </c>
      <c r="C4" s="70" t="s">
        <v>140</v>
      </c>
      <c r="D4" s="70" t="s">
        <v>141</v>
      </c>
      <c r="E4" s="70"/>
      <c r="F4" s="70"/>
      <c r="G4" s="70"/>
      <c r="H4" s="70"/>
      <c r="I4" s="70"/>
      <c r="J4" s="70"/>
      <c r="K4" s="70"/>
      <c r="L4" s="70"/>
      <c r="M4" s="70"/>
    </row>
    <row r="5" spans="1:13" s="64" customFormat="1" ht="30" customHeight="1">
      <c r="A5" s="70"/>
      <c r="B5" s="70"/>
      <c r="C5" s="70"/>
      <c r="D5" s="71" t="s">
        <v>142</v>
      </c>
      <c r="E5" s="71" t="s">
        <v>155</v>
      </c>
      <c r="F5" s="71"/>
      <c r="G5" s="71" t="s">
        <v>144</v>
      </c>
      <c r="H5" s="71" t="s">
        <v>146</v>
      </c>
      <c r="I5" s="71" t="s">
        <v>147</v>
      </c>
      <c r="J5" s="71" t="s">
        <v>148</v>
      </c>
      <c r="K5" s="71" t="s">
        <v>131</v>
      </c>
      <c r="L5" s="71" t="s">
        <v>150</v>
      </c>
      <c r="M5" s="71" t="s">
        <v>133</v>
      </c>
    </row>
    <row r="6" spans="1:13" s="64" customFormat="1" ht="40.5" customHeight="1">
      <c r="A6" s="70"/>
      <c r="B6" s="70"/>
      <c r="C6" s="70"/>
      <c r="D6" s="71"/>
      <c r="E6" s="71" t="s">
        <v>151</v>
      </c>
      <c r="F6" s="71" t="s">
        <v>156</v>
      </c>
      <c r="G6" s="71"/>
      <c r="H6" s="71"/>
      <c r="I6" s="71"/>
      <c r="J6" s="71"/>
      <c r="K6" s="71"/>
      <c r="L6" s="71"/>
      <c r="M6" s="71"/>
    </row>
    <row r="7" spans="1:13" s="64" customFormat="1" ht="24" customHeight="1">
      <c r="A7" s="74" t="s">
        <v>153</v>
      </c>
      <c r="B7" s="74" t="s">
        <v>153</v>
      </c>
      <c r="C7" s="74">
        <v>1</v>
      </c>
      <c r="D7" s="74">
        <v>2</v>
      </c>
      <c r="E7" s="74">
        <v>3</v>
      </c>
      <c r="F7" s="74">
        <v>4</v>
      </c>
      <c r="G7" s="74">
        <v>5</v>
      </c>
      <c r="H7" s="74">
        <v>6</v>
      </c>
      <c r="I7" s="74">
        <v>7</v>
      </c>
      <c r="J7" s="74">
        <v>8</v>
      </c>
      <c r="K7" s="74">
        <v>9</v>
      </c>
      <c r="L7" s="74">
        <v>10</v>
      </c>
      <c r="M7" s="74">
        <v>11</v>
      </c>
    </row>
    <row r="8" spans="1:13" s="64" customFormat="1" ht="24" customHeight="1">
      <c r="A8" s="100"/>
      <c r="B8" s="100" t="s">
        <v>154</v>
      </c>
      <c r="C8" s="100">
        <f>D8</f>
        <v>37423</v>
      </c>
      <c r="D8" s="100">
        <f>E8</f>
        <v>37423</v>
      </c>
      <c r="E8" s="100">
        <v>37423</v>
      </c>
      <c r="F8" s="100"/>
      <c r="G8" s="100"/>
      <c r="H8" s="100"/>
      <c r="I8" s="100"/>
      <c r="J8" s="100"/>
      <c r="K8" s="100"/>
      <c r="L8" s="100"/>
      <c r="M8" s="100"/>
    </row>
    <row r="9" spans="1:13" s="64" customFormat="1" ht="24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s="64" customFormat="1" ht="24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s="64" customFormat="1" ht="24" customHeight="1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s="64" customFormat="1" ht="24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2:14" ht="12.7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ht="12.75" customHeight="1">
      <c r="B14" s="65"/>
      <c r="C14" s="65"/>
      <c r="D14" s="65"/>
      <c r="E14" s="65"/>
      <c r="F14" s="65"/>
      <c r="G14" s="65"/>
      <c r="H14" s="65"/>
      <c r="J14" s="65"/>
      <c r="K14" s="65"/>
      <c r="L14" s="65"/>
      <c r="N14" s="65"/>
    </row>
    <row r="15" spans="4:14" ht="12.75" customHeight="1">
      <c r="D15" s="65"/>
      <c r="E15" s="65"/>
      <c r="F15" s="65"/>
      <c r="J15" s="65"/>
      <c r="K15" s="65"/>
      <c r="L15" s="65"/>
      <c r="N15" s="65"/>
    </row>
    <row r="16" spans="4:14" ht="12.75" customHeight="1">
      <c r="D16" s="65"/>
      <c r="E16" s="65"/>
      <c r="F16" s="65"/>
      <c r="G16" s="65"/>
      <c r="J16" s="65"/>
      <c r="K16" s="65"/>
      <c r="L16" s="65"/>
      <c r="N16" s="65"/>
    </row>
    <row r="17" spans="7:12" ht="12.75" customHeight="1">
      <c r="G17" s="65"/>
      <c r="J17" s="65"/>
      <c r="K17" s="65"/>
      <c r="L17" s="65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zoomScaleSheetLayoutView="100" workbookViewId="0" topLeftCell="A1">
      <selection activeCell="B7" sqref="B7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7" width="44.66015625" style="0" customWidth="1"/>
    <col min="8" max="8" width="25" style="0" customWidth="1"/>
  </cols>
  <sheetData>
    <row r="1" spans="1:6" ht="22.5" customHeight="1">
      <c r="A1" s="69" t="s">
        <v>17</v>
      </c>
      <c r="B1" s="106"/>
      <c r="C1" s="106"/>
      <c r="D1" s="106"/>
      <c r="E1" s="106"/>
      <c r="F1" s="107"/>
    </row>
    <row r="2" spans="1:6" ht="22.5" customHeight="1">
      <c r="A2" s="108" t="s">
        <v>18</v>
      </c>
      <c r="B2" s="96"/>
      <c r="C2" s="109"/>
      <c r="D2" s="109"/>
      <c r="E2" s="96"/>
      <c r="F2" s="96"/>
    </row>
    <row r="3" spans="1:6" s="64" customFormat="1" ht="22.5" customHeight="1">
      <c r="A3" s="110"/>
      <c r="B3" s="110"/>
      <c r="C3" s="111"/>
      <c r="D3" s="111"/>
      <c r="E3" s="112"/>
      <c r="F3" s="88" t="s">
        <v>47</v>
      </c>
    </row>
    <row r="4" spans="1:8" s="64" customFormat="1" ht="22.5" customHeight="1">
      <c r="A4" s="113" t="s">
        <v>48</v>
      </c>
      <c r="B4" s="113"/>
      <c r="C4" s="114" t="s">
        <v>49</v>
      </c>
      <c r="D4" s="115"/>
      <c r="E4" s="115"/>
      <c r="F4" s="115"/>
      <c r="G4" s="115"/>
      <c r="H4" s="116"/>
    </row>
    <row r="5" spans="1:8" s="64" customFormat="1" ht="22.5" customHeight="1">
      <c r="A5" s="113" t="s">
        <v>50</v>
      </c>
      <c r="B5" s="113" t="s">
        <v>51</v>
      </c>
      <c r="C5" s="113" t="s">
        <v>52</v>
      </c>
      <c r="D5" s="113" t="s">
        <v>51</v>
      </c>
      <c r="E5" s="113" t="s">
        <v>53</v>
      </c>
      <c r="F5" s="113" t="s">
        <v>51</v>
      </c>
      <c r="G5" s="81" t="s">
        <v>54</v>
      </c>
      <c r="H5" s="81" t="s">
        <v>51</v>
      </c>
    </row>
    <row r="6" spans="1:8" s="64" customFormat="1" ht="22.5" customHeight="1">
      <c r="A6" s="105" t="s">
        <v>157</v>
      </c>
      <c r="B6" s="119">
        <f>B7</f>
        <v>37423</v>
      </c>
      <c r="C6" s="105" t="s">
        <v>157</v>
      </c>
      <c r="D6" s="119">
        <f>SUM(D7:D34)</f>
        <v>37423</v>
      </c>
      <c r="E6" s="105" t="s">
        <v>157</v>
      </c>
      <c r="F6" s="141">
        <f>'表1-部门综合预算收支总表'!F6</f>
        <v>37423</v>
      </c>
      <c r="G6" s="120" t="s">
        <v>55</v>
      </c>
      <c r="H6" s="120">
        <f>SUM(H7:H21)</f>
        <v>37423</v>
      </c>
    </row>
    <row r="7" spans="1:8" s="64" customFormat="1" ht="22.5" customHeight="1">
      <c r="A7" s="117" t="s">
        <v>158</v>
      </c>
      <c r="B7" s="119">
        <f>'表1-部门综合预算收支总表'!B8</f>
        <v>37423</v>
      </c>
      <c r="C7" s="105" t="s">
        <v>57</v>
      </c>
      <c r="D7" s="119">
        <f>'表1-部门综合预算收支总表'!D7</f>
        <v>37423</v>
      </c>
      <c r="E7" s="105" t="s">
        <v>58</v>
      </c>
      <c r="F7" s="141">
        <f>'表1-部门综合预算收支总表'!F7</f>
        <v>34423</v>
      </c>
      <c r="G7" s="120" t="s">
        <v>59</v>
      </c>
      <c r="H7" s="120">
        <f>F8</f>
        <v>30049</v>
      </c>
    </row>
    <row r="8" spans="1:8" s="64" customFormat="1" ht="30" customHeight="1">
      <c r="A8" s="142" t="s">
        <v>159</v>
      </c>
      <c r="B8" s="119"/>
      <c r="C8" s="105" t="s">
        <v>61</v>
      </c>
      <c r="D8" s="119">
        <f>'表1-部门综合预算收支总表'!D8</f>
        <v>0</v>
      </c>
      <c r="E8" s="105" t="s">
        <v>62</v>
      </c>
      <c r="F8" s="141">
        <f>'表1-部门综合预算收支总表'!F8</f>
        <v>30049</v>
      </c>
      <c r="G8" s="120" t="s">
        <v>63</v>
      </c>
      <c r="H8" s="120">
        <f>F9+F12</f>
        <v>7374</v>
      </c>
    </row>
    <row r="9" spans="1:8" s="64" customFormat="1" ht="22.5" customHeight="1">
      <c r="A9" s="117" t="s">
        <v>160</v>
      </c>
      <c r="B9" s="119"/>
      <c r="C9" s="105" t="s">
        <v>65</v>
      </c>
      <c r="D9" s="119">
        <f>'表1-部门综合预算收支总表'!D9</f>
        <v>0</v>
      </c>
      <c r="E9" s="105" t="s">
        <v>66</v>
      </c>
      <c r="F9" s="141">
        <f>'表1-部门综合预算收支总表'!F9</f>
        <v>4374</v>
      </c>
      <c r="G9" s="120" t="s">
        <v>67</v>
      </c>
      <c r="H9" s="120"/>
    </row>
    <row r="10" spans="1:8" s="64" customFormat="1" ht="22.5" customHeight="1">
      <c r="A10" s="117" t="s">
        <v>161</v>
      </c>
      <c r="B10" s="119"/>
      <c r="C10" s="105" t="s">
        <v>69</v>
      </c>
      <c r="D10" s="119">
        <f>'表1-部门综合预算收支总表'!D10</f>
        <v>0</v>
      </c>
      <c r="E10" s="105" t="s">
        <v>70</v>
      </c>
      <c r="F10" s="141">
        <f>'表1-部门综合预算收支总表'!F10</f>
        <v>0</v>
      </c>
      <c r="G10" s="120" t="s">
        <v>71</v>
      </c>
      <c r="H10" s="120"/>
    </row>
    <row r="11" spans="1:8" s="64" customFormat="1" ht="22.5" customHeight="1">
      <c r="A11" s="117"/>
      <c r="B11" s="119"/>
      <c r="C11" s="105" t="s">
        <v>73</v>
      </c>
      <c r="D11" s="119">
        <f>'表1-部门综合预算收支总表'!D11</f>
        <v>0</v>
      </c>
      <c r="E11" s="105" t="s">
        <v>74</v>
      </c>
      <c r="F11" s="141">
        <f>'表1-部门综合预算收支总表'!F11</f>
        <v>0</v>
      </c>
      <c r="G11" s="120" t="s">
        <v>75</v>
      </c>
      <c r="H11" s="120"/>
    </row>
    <row r="12" spans="1:8" s="64" customFormat="1" ht="22.5" customHeight="1">
      <c r="A12" s="117"/>
      <c r="B12" s="119"/>
      <c r="C12" s="105" t="s">
        <v>77</v>
      </c>
      <c r="D12" s="119">
        <f>'表1-部门综合预算收支总表'!D12</f>
        <v>0</v>
      </c>
      <c r="E12" s="105" t="s">
        <v>78</v>
      </c>
      <c r="F12" s="141">
        <f>'表1-部门综合预算收支总表'!F12</f>
        <v>3000</v>
      </c>
      <c r="G12" s="120" t="s">
        <v>79</v>
      </c>
      <c r="H12" s="120"/>
    </row>
    <row r="13" spans="1:8" s="64" customFormat="1" ht="22.5" customHeight="1">
      <c r="A13" s="117"/>
      <c r="B13" s="119"/>
      <c r="C13" s="105" t="s">
        <v>81</v>
      </c>
      <c r="D13" s="119">
        <f>'表1-部门综合预算收支总表'!D13</f>
        <v>0</v>
      </c>
      <c r="E13" s="117" t="s">
        <v>62</v>
      </c>
      <c r="F13" s="119"/>
      <c r="G13" s="120" t="s">
        <v>82</v>
      </c>
      <c r="H13" s="120"/>
    </row>
    <row r="14" spans="1:8" s="64" customFormat="1" ht="22.5" customHeight="1">
      <c r="A14" s="117"/>
      <c r="B14" s="119"/>
      <c r="C14" s="105" t="s">
        <v>84</v>
      </c>
      <c r="D14" s="119">
        <f>'表1-部门综合预算收支总表'!D14</f>
        <v>0</v>
      </c>
      <c r="E14" s="117" t="s">
        <v>66</v>
      </c>
      <c r="F14" s="119"/>
      <c r="G14" s="120" t="s">
        <v>85</v>
      </c>
      <c r="H14" s="120"/>
    </row>
    <row r="15" spans="1:8" s="64" customFormat="1" ht="22.5" customHeight="1">
      <c r="A15" s="117"/>
      <c r="B15" s="119"/>
      <c r="C15" s="105" t="s">
        <v>87</v>
      </c>
      <c r="D15" s="119">
        <f>'表1-部门综合预算收支总表'!D15</f>
        <v>0</v>
      </c>
      <c r="E15" s="117" t="s">
        <v>88</v>
      </c>
      <c r="F15" s="119"/>
      <c r="G15" s="120" t="s">
        <v>89</v>
      </c>
      <c r="H15" s="120">
        <f>F10</f>
        <v>0</v>
      </c>
    </row>
    <row r="16" spans="1:8" s="64" customFormat="1" ht="22.5" customHeight="1">
      <c r="A16" s="117"/>
      <c r="B16" s="119"/>
      <c r="C16" s="105" t="s">
        <v>91</v>
      </c>
      <c r="D16" s="119">
        <f>'表1-部门综合预算收支总表'!D16</f>
        <v>0</v>
      </c>
      <c r="E16" s="117" t="s">
        <v>92</v>
      </c>
      <c r="F16" s="119"/>
      <c r="G16" s="120" t="s">
        <v>93</v>
      </c>
      <c r="H16" s="120"/>
    </row>
    <row r="17" spans="1:8" s="64" customFormat="1" ht="22.5" customHeight="1">
      <c r="A17" s="117"/>
      <c r="B17" s="119"/>
      <c r="C17" s="105" t="s">
        <v>95</v>
      </c>
      <c r="D17" s="119">
        <f>'表1-部门综合预算收支总表'!D17</f>
        <v>0</v>
      </c>
      <c r="E17" s="117" t="s">
        <v>96</v>
      </c>
      <c r="F17" s="119"/>
      <c r="G17" s="120" t="s">
        <v>97</v>
      </c>
      <c r="H17" s="120"/>
    </row>
    <row r="18" spans="1:8" s="64" customFormat="1" ht="22.5" customHeight="1">
      <c r="A18" s="117"/>
      <c r="B18" s="118"/>
      <c r="C18" s="105" t="s">
        <v>98</v>
      </c>
      <c r="D18" s="119">
        <f>'表1-部门综合预算收支总表'!D18</f>
        <v>0</v>
      </c>
      <c r="E18" s="117" t="s">
        <v>99</v>
      </c>
      <c r="F18" s="119"/>
      <c r="G18" s="120" t="s">
        <v>100</v>
      </c>
      <c r="H18" s="120"/>
    </row>
    <row r="19" spans="1:8" s="64" customFormat="1" ht="22.5" customHeight="1">
      <c r="A19" s="117"/>
      <c r="B19" s="118"/>
      <c r="C19" s="105" t="s">
        <v>101</v>
      </c>
      <c r="D19" s="119">
        <f>'表1-部门综合预算收支总表'!D19</f>
        <v>0</v>
      </c>
      <c r="E19" s="117" t="s">
        <v>102</v>
      </c>
      <c r="F19" s="119"/>
      <c r="G19" s="120" t="s">
        <v>103</v>
      </c>
      <c r="H19" s="120"/>
    </row>
    <row r="20" spans="1:8" s="64" customFormat="1" ht="22.5" customHeight="1">
      <c r="A20" s="117"/>
      <c r="B20" s="118"/>
      <c r="C20" s="105" t="s">
        <v>104</v>
      </c>
      <c r="D20" s="119">
        <f>'表1-部门综合预算收支总表'!D20</f>
        <v>0</v>
      </c>
      <c r="E20" s="117" t="s">
        <v>105</v>
      </c>
      <c r="F20" s="119"/>
      <c r="G20" s="120" t="s">
        <v>106</v>
      </c>
      <c r="H20" s="120"/>
    </row>
    <row r="21" spans="1:8" s="64" customFormat="1" ht="22.5" customHeight="1">
      <c r="A21" s="100"/>
      <c r="B21" s="118"/>
      <c r="C21" s="105" t="s">
        <v>107</v>
      </c>
      <c r="D21" s="119">
        <f>'表1-部门综合预算收支总表'!D21</f>
        <v>0</v>
      </c>
      <c r="E21" s="117" t="s">
        <v>108</v>
      </c>
      <c r="F21" s="119"/>
      <c r="G21" s="120" t="s">
        <v>109</v>
      </c>
      <c r="H21" s="120"/>
    </row>
    <row r="22" spans="1:8" s="64" customFormat="1" ht="22.5" customHeight="1">
      <c r="A22" s="100"/>
      <c r="B22" s="118"/>
      <c r="C22" s="105" t="s">
        <v>110</v>
      </c>
      <c r="D22" s="119">
        <f>'表1-部门综合预算收支总表'!D22</f>
        <v>0</v>
      </c>
      <c r="E22" s="117" t="s">
        <v>111</v>
      </c>
      <c r="F22" s="119"/>
      <c r="G22" s="100"/>
      <c r="H22" s="100"/>
    </row>
    <row r="23" spans="1:8" s="64" customFormat="1" ht="22.5" customHeight="1">
      <c r="A23" s="100"/>
      <c r="B23" s="118"/>
      <c r="C23" s="105" t="s">
        <v>112</v>
      </c>
      <c r="D23" s="119">
        <f>'表1-部门综合预算收支总表'!D23</f>
        <v>0</v>
      </c>
      <c r="E23" s="105" t="s">
        <v>113</v>
      </c>
      <c r="F23" s="119"/>
      <c r="G23" s="100"/>
      <c r="H23" s="100"/>
    </row>
    <row r="24" spans="1:8" s="64" customFormat="1" ht="22.5" customHeight="1">
      <c r="A24" s="100"/>
      <c r="B24" s="118"/>
      <c r="C24" s="105" t="s">
        <v>114</v>
      </c>
      <c r="D24" s="119">
        <f>'表1-部门综合预算收支总表'!D24</f>
        <v>0</v>
      </c>
      <c r="E24" s="105" t="s">
        <v>115</v>
      </c>
      <c r="F24" s="119"/>
      <c r="G24" s="100"/>
      <c r="H24" s="100"/>
    </row>
    <row r="25" spans="1:8" s="64" customFormat="1" ht="22.5" customHeight="1">
      <c r="A25" s="100"/>
      <c r="B25" s="118"/>
      <c r="C25" s="105" t="s">
        <v>116</v>
      </c>
      <c r="D25" s="119">
        <f>'表1-部门综合预算收支总表'!D25</f>
        <v>0</v>
      </c>
      <c r="E25" s="105" t="s">
        <v>117</v>
      </c>
      <c r="F25" s="119"/>
      <c r="G25" s="100"/>
      <c r="H25" s="100"/>
    </row>
    <row r="26" spans="1:8" s="64" customFormat="1" ht="22.5" customHeight="1">
      <c r="A26" s="100"/>
      <c r="B26" s="118"/>
      <c r="C26" s="105" t="s">
        <v>118</v>
      </c>
      <c r="D26" s="119">
        <f>'表1-部门综合预算收支总表'!D26</f>
        <v>0</v>
      </c>
      <c r="E26" s="105"/>
      <c r="F26" s="119"/>
      <c r="G26" s="100"/>
      <c r="H26" s="100"/>
    </row>
    <row r="27" spans="1:8" s="64" customFormat="1" ht="22.5" customHeight="1">
      <c r="A27" s="100"/>
      <c r="B27" s="118"/>
      <c r="C27" s="105" t="s">
        <v>119</v>
      </c>
      <c r="D27" s="119">
        <f>'表1-部门综合预算收支总表'!D27</f>
        <v>0</v>
      </c>
      <c r="E27" s="105"/>
      <c r="F27" s="119"/>
      <c r="G27" s="100"/>
      <c r="H27" s="100"/>
    </row>
    <row r="28" spans="1:8" s="64" customFormat="1" ht="22.5" customHeight="1">
      <c r="A28" s="100"/>
      <c r="B28" s="118"/>
      <c r="C28" s="105" t="s">
        <v>120</v>
      </c>
      <c r="D28" s="119">
        <f>'表1-部门综合预算收支总表'!D28</f>
        <v>0</v>
      </c>
      <c r="E28" s="105"/>
      <c r="F28" s="119"/>
      <c r="G28" s="100"/>
      <c r="H28" s="100"/>
    </row>
    <row r="29" spans="1:8" s="64" customFormat="1" ht="22.5" customHeight="1">
      <c r="A29" s="100"/>
      <c r="B29" s="118"/>
      <c r="C29" s="105" t="s">
        <v>121</v>
      </c>
      <c r="D29" s="119">
        <f>'表1-部门综合预算收支总表'!D29</f>
        <v>0</v>
      </c>
      <c r="E29" s="105"/>
      <c r="F29" s="119"/>
      <c r="G29" s="100"/>
      <c r="H29" s="100"/>
    </row>
    <row r="30" spans="1:8" s="64" customFormat="1" ht="22.5" customHeight="1">
      <c r="A30" s="100"/>
      <c r="B30" s="118"/>
      <c r="C30" s="105" t="s">
        <v>122</v>
      </c>
      <c r="D30" s="119">
        <f>'表1-部门综合预算收支总表'!D30</f>
        <v>0</v>
      </c>
      <c r="E30" s="105"/>
      <c r="F30" s="119"/>
      <c r="G30" s="100"/>
      <c r="H30" s="100"/>
    </row>
    <row r="31" spans="1:8" s="64" customFormat="1" ht="22.5" customHeight="1">
      <c r="A31" s="100"/>
      <c r="B31" s="118"/>
      <c r="C31" s="105" t="s">
        <v>123</v>
      </c>
      <c r="D31" s="119">
        <f>'表1-部门综合预算收支总表'!D31</f>
        <v>0</v>
      </c>
      <c r="E31" s="105"/>
      <c r="F31" s="119"/>
      <c r="G31" s="100"/>
      <c r="H31" s="100"/>
    </row>
    <row r="32" spans="1:8" s="64" customFormat="1" ht="22.5" customHeight="1">
      <c r="A32" s="100"/>
      <c r="B32" s="118"/>
      <c r="C32" s="105" t="s">
        <v>124</v>
      </c>
      <c r="D32" s="119">
        <f>'表1-部门综合预算收支总表'!D32</f>
        <v>0</v>
      </c>
      <c r="E32" s="105"/>
      <c r="F32" s="119"/>
      <c r="G32" s="100"/>
      <c r="H32" s="100"/>
    </row>
    <row r="33" spans="1:8" s="64" customFormat="1" ht="22.5" customHeight="1">
      <c r="A33" s="100"/>
      <c r="B33" s="118"/>
      <c r="C33" s="105" t="s">
        <v>125</v>
      </c>
      <c r="D33" s="119">
        <f>'表1-部门综合预算收支总表'!D33</f>
        <v>0</v>
      </c>
      <c r="E33" s="105"/>
      <c r="F33" s="119"/>
      <c r="G33" s="100"/>
      <c r="H33" s="100"/>
    </row>
    <row r="34" spans="1:8" s="64" customFormat="1" ht="22.5" customHeight="1">
      <c r="A34" s="100"/>
      <c r="B34" s="118"/>
      <c r="C34" s="105" t="s">
        <v>126</v>
      </c>
      <c r="D34" s="119">
        <f>'表1-部门综合预算收支总表'!D34</f>
        <v>0</v>
      </c>
      <c r="E34" s="105"/>
      <c r="F34" s="119"/>
      <c r="G34" s="100"/>
      <c r="H34" s="100"/>
    </row>
    <row r="35" spans="1:8" s="64" customFormat="1" ht="22.5" customHeight="1">
      <c r="A35" s="100"/>
      <c r="B35" s="118"/>
      <c r="C35" s="105"/>
      <c r="D35" s="119"/>
      <c r="E35" s="117"/>
      <c r="F35" s="119"/>
      <c r="G35" s="100"/>
      <c r="H35" s="100"/>
    </row>
    <row r="36" spans="1:8" s="64" customFormat="1" ht="18" customHeight="1">
      <c r="A36" s="113" t="s">
        <v>127</v>
      </c>
      <c r="B36" s="118">
        <f aca="true" t="shared" si="0" ref="B36:F36">SUM(B6)</f>
        <v>37423</v>
      </c>
      <c r="C36" s="113" t="s">
        <v>128</v>
      </c>
      <c r="D36" s="119">
        <f t="shared" si="0"/>
        <v>37423</v>
      </c>
      <c r="E36" s="113" t="s">
        <v>128</v>
      </c>
      <c r="F36" s="119">
        <f t="shared" si="0"/>
        <v>37423</v>
      </c>
      <c r="G36" s="113" t="s">
        <v>128</v>
      </c>
      <c r="H36" s="119">
        <f>SUM(H6)</f>
        <v>37423</v>
      </c>
    </row>
    <row r="37" spans="1:8" s="64" customFormat="1" ht="18" customHeight="1">
      <c r="A37" s="105" t="s">
        <v>133</v>
      </c>
      <c r="B37" s="118"/>
      <c r="C37" s="117" t="s">
        <v>130</v>
      </c>
      <c r="D37" s="119">
        <f>SUM(B41)-SUM(D36)</f>
        <v>0</v>
      </c>
      <c r="E37" s="117" t="s">
        <v>130</v>
      </c>
      <c r="F37" s="119">
        <f>D37</f>
        <v>0</v>
      </c>
      <c r="G37" s="117" t="s">
        <v>130</v>
      </c>
      <c r="H37" s="119">
        <f>F37</f>
        <v>0</v>
      </c>
    </row>
    <row r="38" spans="1:8" s="64" customFormat="1" ht="18" customHeight="1">
      <c r="A38" s="105" t="s">
        <v>134</v>
      </c>
      <c r="B38" s="118"/>
      <c r="C38" s="117"/>
      <c r="D38" s="119"/>
      <c r="E38" s="117"/>
      <c r="F38" s="119"/>
      <c r="G38" s="100"/>
      <c r="H38" s="100"/>
    </row>
    <row r="39" spans="1:8" s="64" customFormat="1" ht="22.5" customHeight="1">
      <c r="A39" s="105" t="s">
        <v>162</v>
      </c>
      <c r="B39" s="118"/>
      <c r="C39" s="143"/>
      <c r="D39" s="119"/>
      <c r="E39" s="100"/>
      <c r="F39" s="119"/>
      <c r="G39" s="100"/>
      <c r="H39" s="100"/>
    </row>
    <row r="40" spans="1:8" s="64" customFormat="1" ht="21" customHeight="1">
      <c r="A40" s="100"/>
      <c r="B40" s="118"/>
      <c r="C40" s="100"/>
      <c r="D40" s="119"/>
      <c r="E40" s="100"/>
      <c r="F40" s="119"/>
      <c r="G40" s="100"/>
      <c r="H40" s="100"/>
    </row>
    <row r="41" spans="1:8" s="64" customFormat="1" ht="18" customHeight="1">
      <c r="A41" s="113" t="s">
        <v>136</v>
      </c>
      <c r="B41" s="118">
        <f aca="true" t="shared" si="1" ref="B41:F41">SUM(B36,B37)</f>
        <v>37423</v>
      </c>
      <c r="C41" s="144" t="s">
        <v>137</v>
      </c>
      <c r="D41" s="119">
        <f t="shared" si="1"/>
        <v>37423</v>
      </c>
      <c r="E41" s="113" t="s">
        <v>137</v>
      </c>
      <c r="F41" s="119">
        <f t="shared" si="1"/>
        <v>37423</v>
      </c>
      <c r="G41" s="113" t="s">
        <v>137</v>
      </c>
      <c r="H41" s="119">
        <f>SUM(H36,H37)</f>
        <v>37423</v>
      </c>
    </row>
    <row r="42" s="64" customFormat="1" ht="12.75" customHeight="1"/>
    <row r="43" s="64" customFormat="1" ht="12.75" customHeight="1"/>
    <row r="44" s="64" customFormat="1" ht="12.75" customHeight="1"/>
    <row r="45" s="64" customFormat="1" ht="12.75" customHeight="1"/>
    <row r="46" s="64" customFormat="1" ht="12.75" customHeight="1"/>
    <row r="47" spans="4:6" ht="12.75" customHeight="1">
      <c r="D47" s="65"/>
      <c r="F47" s="65"/>
    </row>
    <row r="48" spans="4:6" ht="12.75" customHeight="1">
      <c r="D48" s="65"/>
      <c r="F48" s="65"/>
    </row>
    <row r="49" spans="4:6" ht="12.75" customHeight="1">
      <c r="D49" s="65"/>
      <c r="F49" s="65"/>
    </row>
    <row r="50" spans="4:6" ht="12.75" customHeight="1">
      <c r="D50" s="65"/>
      <c r="F50" s="65"/>
    </row>
    <row r="51" spans="4:6" ht="12.75" customHeight="1">
      <c r="D51" s="65"/>
      <c r="F51" s="65"/>
    </row>
    <row r="52" spans="4:6" ht="12.75" customHeight="1">
      <c r="D52" s="65"/>
      <c r="F52" s="65"/>
    </row>
    <row r="53" spans="4:6" ht="12.75" customHeight="1">
      <c r="D53" s="65"/>
      <c r="F53" s="65"/>
    </row>
    <row r="54" spans="4:6" ht="12.75" customHeight="1">
      <c r="D54" s="65"/>
      <c r="F54" s="65"/>
    </row>
    <row r="55" ht="12.75" customHeight="1">
      <c r="F55" s="65"/>
    </row>
    <row r="56" ht="12.75" customHeight="1">
      <c r="F56" s="65"/>
    </row>
    <row r="57" ht="12.75" customHeight="1">
      <c r="F57" s="65"/>
    </row>
    <row r="58" ht="12.75" customHeight="1">
      <c r="F58" s="65"/>
    </row>
    <row r="59" ht="12.75" customHeight="1">
      <c r="F59" s="65"/>
    </row>
    <row r="60" ht="12.75" customHeight="1">
      <c r="F60" s="65"/>
    </row>
  </sheetData>
  <sheetProtection/>
  <mergeCells count="3">
    <mergeCell ref="A3:B3"/>
    <mergeCell ref="A4:B4"/>
    <mergeCell ref="C4:H4"/>
  </mergeCells>
  <printOptions horizontalCentered="1"/>
  <pageMargins left="0.75" right="0.75" top="0.7895833333333333" bottom="1" header="0" footer="0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C11" sqref="C11"/>
    </sheetView>
  </sheetViews>
  <sheetFormatPr defaultColWidth="9.16015625" defaultRowHeight="12.75" customHeight="1"/>
  <cols>
    <col min="1" max="1" width="21.33203125" style="0" customWidth="1"/>
    <col min="2" max="2" width="36.33203125" style="0" customWidth="1"/>
    <col min="3" max="5" width="21.33203125" style="0" customWidth="1"/>
    <col min="6" max="6" width="23.66015625" style="0" customWidth="1"/>
    <col min="7" max="7" width="21.33203125" style="0" customWidth="1"/>
  </cols>
  <sheetData>
    <row r="1" ht="30" customHeight="1">
      <c r="A1" s="64" t="s">
        <v>19</v>
      </c>
    </row>
    <row r="2" spans="1:7" ht="28.5" customHeight="1">
      <c r="A2" s="67" t="s">
        <v>20</v>
      </c>
      <c r="B2" s="67"/>
      <c r="C2" s="67"/>
      <c r="D2" s="67"/>
      <c r="E2" s="67"/>
      <c r="F2" s="67"/>
      <c r="G2" s="67"/>
    </row>
    <row r="3" s="64" customFormat="1" ht="22.5" customHeight="1">
      <c r="G3" s="88" t="s">
        <v>47</v>
      </c>
    </row>
    <row r="4" spans="1:7" s="64" customFormat="1" ht="22.5" customHeight="1">
      <c r="A4" s="71" t="s">
        <v>163</v>
      </c>
      <c r="B4" s="71" t="s">
        <v>164</v>
      </c>
      <c r="C4" s="71" t="s">
        <v>142</v>
      </c>
      <c r="D4" s="71" t="s">
        <v>165</v>
      </c>
      <c r="E4" s="71" t="s">
        <v>166</v>
      </c>
      <c r="F4" s="71" t="s">
        <v>167</v>
      </c>
      <c r="G4" s="71" t="s">
        <v>168</v>
      </c>
    </row>
    <row r="5" spans="1:7" s="64" customFormat="1" ht="24" customHeight="1">
      <c r="A5" s="74" t="s">
        <v>153</v>
      </c>
      <c r="B5" s="74" t="s">
        <v>153</v>
      </c>
      <c r="C5" s="74">
        <v>1</v>
      </c>
      <c r="D5" s="74">
        <v>2</v>
      </c>
      <c r="E5" s="74">
        <v>3</v>
      </c>
      <c r="F5" s="74">
        <v>4</v>
      </c>
      <c r="G5" s="74" t="s">
        <v>153</v>
      </c>
    </row>
    <row r="6" spans="1:7" s="64" customFormat="1" ht="24" customHeight="1">
      <c r="A6" s="135">
        <v>208</v>
      </c>
      <c r="B6" s="135" t="s">
        <v>169</v>
      </c>
      <c r="C6" s="100">
        <f aca="true" t="shared" si="0" ref="C6:F6">C7</f>
        <v>37423</v>
      </c>
      <c r="D6" s="100">
        <f t="shared" si="0"/>
        <v>32191</v>
      </c>
      <c r="E6" s="100">
        <f t="shared" si="0"/>
        <v>2232</v>
      </c>
      <c r="F6" s="100">
        <f t="shared" si="0"/>
        <v>3000</v>
      </c>
      <c r="G6" s="100"/>
    </row>
    <row r="7" spans="1:7" s="64" customFormat="1" ht="24" customHeight="1">
      <c r="A7" s="136">
        <v>20801</v>
      </c>
      <c r="B7" s="136" t="s">
        <v>170</v>
      </c>
      <c r="C7" s="100">
        <f>C9+C8+C10</f>
        <v>37423</v>
      </c>
      <c r="D7" s="100">
        <f aca="true" t="shared" si="1" ref="D7:F7">D9+D8</f>
        <v>32191</v>
      </c>
      <c r="E7" s="100">
        <f t="shared" si="1"/>
        <v>2232</v>
      </c>
      <c r="F7" s="100">
        <f t="shared" si="1"/>
        <v>3000</v>
      </c>
      <c r="G7" s="100"/>
    </row>
    <row r="8" spans="1:7" s="64" customFormat="1" ht="24" customHeight="1">
      <c r="A8" s="137">
        <v>2080101</v>
      </c>
      <c r="B8" s="138" t="s">
        <v>171</v>
      </c>
      <c r="C8" s="100">
        <f>D8+E8+F8</f>
        <v>34423</v>
      </c>
      <c r="D8" s="100">
        <v>32191</v>
      </c>
      <c r="E8" s="100">
        <v>2232</v>
      </c>
      <c r="F8" s="100"/>
      <c r="G8" s="100"/>
    </row>
    <row r="9" spans="1:7" s="64" customFormat="1" ht="24" customHeight="1">
      <c r="A9" s="137">
        <v>2080102</v>
      </c>
      <c r="B9" s="138" t="s">
        <v>172</v>
      </c>
      <c r="C9" s="100">
        <f>D9+E9+F9</f>
        <v>3000</v>
      </c>
      <c r="D9" s="100"/>
      <c r="E9" s="100"/>
      <c r="F9" s="100">
        <v>3000</v>
      </c>
      <c r="G9" s="100"/>
    </row>
    <row r="10" spans="1:7" s="64" customFormat="1" ht="24" customHeight="1">
      <c r="A10" s="139"/>
      <c r="B10" s="140"/>
      <c r="C10" s="100"/>
      <c r="D10" s="100"/>
      <c r="E10" s="100"/>
      <c r="F10" s="100"/>
      <c r="G10" s="100"/>
    </row>
    <row r="11" spans="1:7" s="64" customFormat="1" ht="24" customHeight="1">
      <c r="A11" s="100"/>
      <c r="B11" s="100"/>
      <c r="C11" s="100"/>
      <c r="D11" s="100"/>
      <c r="E11" s="100"/>
      <c r="F11" s="100"/>
      <c r="G11" s="100"/>
    </row>
    <row r="12" s="64" customFormat="1" ht="12.75" customHeight="1"/>
    <row r="13" s="64" customFormat="1" ht="12.75" customHeight="1"/>
    <row r="14" s="64" customFormat="1" ht="12.75" customHeight="1"/>
    <row r="15" spans="1:2" ht="12.75" customHeight="1">
      <c r="A15" s="65"/>
      <c r="B15" s="65"/>
    </row>
    <row r="16" ht="12.75" customHeight="1">
      <c r="B16" s="65"/>
    </row>
    <row r="17" ht="12.75" customHeight="1">
      <c r="B17" s="65"/>
    </row>
    <row r="18" ht="12.75" customHeight="1">
      <c r="B18" s="65"/>
    </row>
    <row r="19" ht="12.75" customHeight="1">
      <c r="B19" s="65"/>
    </row>
  </sheetData>
  <sheetProtection/>
  <mergeCells count="1">
    <mergeCell ref="A2:G2"/>
  </mergeCells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showGridLines="0" showZeros="0" zoomScaleSheetLayoutView="100" workbookViewId="0" topLeftCell="A31">
      <selection activeCell="E34" sqref="E34"/>
    </sheetView>
  </sheetViews>
  <sheetFormatPr defaultColWidth="9.16015625" defaultRowHeight="12.75" customHeight="1"/>
  <cols>
    <col min="1" max="1" width="17.66015625" style="65" customWidth="1"/>
    <col min="2" max="2" width="44.66015625" style="65" customWidth="1"/>
    <col min="3" max="3" width="22.66015625" style="122" customWidth="1"/>
    <col min="4" max="4" width="27.33203125" style="65" customWidth="1"/>
    <col min="5" max="7" width="21.33203125" style="65" customWidth="1"/>
    <col min="8" max="8" width="17.66015625" style="65" customWidth="1"/>
    <col min="9" max="9" width="30.83203125" style="65" customWidth="1"/>
    <col min="10" max="16384" width="9.16015625" style="65" customWidth="1"/>
  </cols>
  <sheetData>
    <row r="1" spans="1:3" s="65" customFormat="1" ht="22.5" customHeight="1">
      <c r="A1" s="64" t="s">
        <v>173</v>
      </c>
      <c r="C1" s="122"/>
    </row>
    <row r="2" spans="1:9" s="65" customFormat="1" ht="18.75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</row>
    <row r="3" spans="3:9" s="64" customFormat="1" ht="22.5" customHeight="1">
      <c r="C3" s="123"/>
      <c r="I3" s="88" t="s">
        <v>47</v>
      </c>
    </row>
    <row r="4" spans="1:9" s="64" customFormat="1" ht="31.5" customHeight="1">
      <c r="A4" s="71" t="s">
        <v>174</v>
      </c>
      <c r="B4" s="71" t="s">
        <v>175</v>
      </c>
      <c r="C4" s="81" t="s">
        <v>176</v>
      </c>
      <c r="D4" s="81" t="s">
        <v>177</v>
      </c>
      <c r="E4" s="71" t="s">
        <v>142</v>
      </c>
      <c r="F4" s="71" t="s">
        <v>165</v>
      </c>
      <c r="G4" s="71" t="s">
        <v>166</v>
      </c>
      <c r="H4" s="71" t="s">
        <v>167</v>
      </c>
      <c r="I4" s="71" t="s">
        <v>168</v>
      </c>
    </row>
    <row r="5" spans="1:9" s="64" customFormat="1" ht="27" customHeight="1">
      <c r="A5" s="124" t="s">
        <v>142</v>
      </c>
      <c r="B5" s="124"/>
      <c r="C5" s="124"/>
      <c r="D5" s="124"/>
      <c r="E5" s="79">
        <f aca="true" t="shared" si="0" ref="E5:E53">F5+G5+H5</f>
        <v>37423</v>
      </c>
      <c r="F5" s="79">
        <f aca="true" t="shared" si="1" ref="F5:H5">F6+F19+F47</f>
        <v>32191</v>
      </c>
      <c r="G5" s="79">
        <f t="shared" si="1"/>
        <v>2232</v>
      </c>
      <c r="H5" s="79">
        <f t="shared" si="1"/>
        <v>3000</v>
      </c>
      <c r="I5" s="100"/>
    </row>
    <row r="6" spans="1:9" s="64" customFormat="1" ht="27" customHeight="1">
      <c r="A6" s="125">
        <v>301</v>
      </c>
      <c r="B6" s="100" t="s">
        <v>178</v>
      </c>
      <c r="C6" s="70">
        <v>501</v>
      </c>
      <c r="D6" s="117" t="s">
        <v>179</v>
      </c>
      <c r="E6" s="79">
        <f t="shared" si="0"/>
        <v>30049</v>
      </c>
      <c r="F6" s="79">
        <f aca="true" t="shared" si="2" ref="F6:H6">SUM(F7:F18)</f>
        <v>30049</v>
      </c>
      <c r="G6" s="79">
        <f t="shared" si="2"/>
        <v>0</v>
      </c>
      <c r="H6" s="79">
        <f t="shared" si="2"/>
        <v>0</v>
      </c>
      <c r="I6" s="100"/>
    </row>
    <row r="7" spans="1:9" s="64" customFormat="1" ht="27" customHeight="1">
      <c r="A7" s="125" t="s">
        <v>180</v>
      </c>
      <c r="B7" s="100" t="s">
        <v>181</v>
      </c>
      <c r="C7" s="74">
        <v>50101</v>
      </c>
      <c r="D7" s="74" t="s">
        <v>182</v>
      </c>
      <c r="E7" s="79">
        <f t="shared" si="0"/>
        <v>11178</v>
      </c>
      <c r="F7" s="79">
        <v>11178</v>
      </c>
      <c r="G7" s="79"/>
      <c r="H7" s="79"/>
      <c r="I7" s="126"/>
    </row>
    <row r="8" spans="1:9" s="64" customFormat="1" ht="27.75" customHeight="1">
      <c r="A8" s="125" t="s">
        <v>183</v>
      </c>
      <c r="B8" s="100" t="s">
        <v>184</v>
      </c>
      <c r="C8" s="75"/>
      <c r="D8" s="75"/>
      <c r="E8" s="79">
        <f t="shared" si="0"/>
        <v>7268</v>
      </c>
      <c r="F8" s="79">
        <v>7268</v>
      </c>
      <c r="G8" s="79"/>
      <c r="H8" s="79"/>
      <c r="I8" s="126"/>
    </row>
    <row r="9" spans="1:9" s="64" customFormat="1" ht="27" customHeight="1">
      <c r="A9" s="125" t="s">
        <v>185</v>
      </c>
      <c r="B9" s="100" t="s">
        <v>186</v>
      </c>
      <c r="C9" s="75"/>
      <c r="D9" s="75"/>
      <c r="E9" s="79">
        <f t="shared" si="0"/>
        <v>932</v>
      </c>
      <c r="F9" s="79">
        <v>932</v>
      </c>
      <c r="G9" s="79"/>
      <c r="H9" s="79"/>
      <c r="I9" s="126"/>
    </row>
    <row r="10" spans="1:9" s="64" customFormat="1" ht="27" customHeight="1">
      <c r="A10" s="125" t="s">
        <v>187</v>
      </c>
      <c r="B10" s="100" t="s">
        <v>188</v>
      </c>
      <c r="C10" s="76"/>
      <c r="D10" s="76"/>
      <c r="E10" s="79">
        <f t="shared" si="0"/>
        <v>2230</v>
      </c>
      <c r="F10" s="79">
        <v>2230</v>
      </c>
      <c r="G10" s="79"/>
      <c r="H10" s="79"/>
      <c r="I10" s="126"/>
    </row>
    <row r="11" spans="1:9" s="64" customFormat="1" ht="27" customHeight="1">
      <c r="A11" s="125" t="s">
        <v>189</v>
      </c>
      <c r="B11" s="127" t="s">
        <v>190</v>
      </c>
      <c r="C11" s="128">
        <v>50102</v>
      </c>
      <c r="D11" s="128" t="s">
        <v>191</v>
      </c>
      <c r="E11" s="79">
        <f t="shared" si="0"/>
        <v>4117</v>
      </c>
      <c r="F11" s="79">
        <v>4117</v>
      </c>
      <c r="G11" s="79"/>
      <c r="H11" s="79"/>
      <c r="I11" s="100"/>
    </row>
    <row r="12" spans="1:9" s="64" customFormat="1" ht="27" customHeight="1">
      <c r="A12" s="125" t="s">
        <v>192</v>
      </c>
      <c r="B12" s="127" t="s">
        <v>193</v>
      </c>
      <c r="C12" s="129"/>
      <c r="D12" s="129"/>
      <c r="E12" s="79">
        <f t="shared" si="0"/>
        <v>0</v>
      </c>
      <c r="F12" s="79"/>
      <c r="G12" s="79"/>
      <c r="H12" s="79"/>
      <c r="I12" s="100"/>
    </row>
    <row r="13" spans="1:9" s="64" customFormat="1" ht="27" customHeight="1">
      <c r="A13" s="125" t="s">
        <v>194</v>
      </c>
      <c r="B13" s="127" t="s">
        <v>195</v>
      </c>
      <c r="C13" s="129"/>
      <c r="D13" s="129"/>
      <c r="E13" s="79">
        <f t="shared" si="0"/>
        <v>1179</v>
      </c>
      <c r="F13" s="79">
        <v>1179</v>
      </c>
      <c r="G13" s="79"/>
      <c r="H13" s="79"/>
      <c r="I13" s="100"/>
    </row>
    <row r="14" spans="1:9" s="64" customFormat="1" ht="27" customHeight="1">
      <c r="A14" s="125" t="s">
        <v>196</v>
      </c>
      <c r="B14" s="127" t="s">
        <v>197</v>
      </c>
      <c r="C14" s="129"/>
      <c r="D14" s="129"/>
      <c r="E14" s="79">
        <f t="shared" si="0"/>
        <v>629</v>
      </c>
      <c r="F14" s="79">
        <v>629</v>
      </c>
      <c r="G14" s="79"/>
      <c r="H14" s="79"/>
      <c r="I14" s="100"/>
    </row>
    <row r="15" spans="1:9" s="64" customFormat="1" ht="27" customHeight="1">
      <c r="A15" s="125" t="s">
        <v>198</v>
      </c>
      <c r="B15" s="100" t="s">
        <v>199</v>
      </c>
      <c r="C15" s="130"/>
      <c r="D15" s="130"/>
      <c r="E15" s="79">
        <f t="shared" si="0"/>
        <v>157</v>
      </c>
      <c r="F15" s="65">
        <v>157</v>
      </c>
      <c r="G15" s="79"/>
      <c r="H15" s="79"/>
      <c r="I15" s="100"/>
    </row>
    <row r="16" spans="1:9" s="64" customFormat="1" ht="27" customHeight="1">
      <c r="A16" s="125" t="s">
        <v>200</v>
      </c>
      <c r="B16" s="100" t="s">
        <v>201</v>
      </c>
      <c r="C16" s="70">
        <v>50103</v>
      </c>
      <c r="D16" s="70" t="s">
        <v>202</v>
      </c>
      <c r="E16" s="79">
        <f t="shared" si="0"/>
        <v>2359</v>
      </c>
      <c r="F16" s="79">
        <v>2359</v>
      </c>
      <c r="G16" s="79"/>
      <c r="H16" s="79"/>
      <c r="I16" s="100"/>
    </row>
    <row r="17" spans="1:9" s="64" customFormat="1" ht="27" customHeight="1">
      <c r="A17" s="125" t="s">
        <v>203</v>
      </c>
      <c r="B17" s="100" t="s">
        <v>204</v>
      </c>
      <c r="C17" s="74">
        <v>50199</v>
      </c>
      <c r="D17" s="74" t="s">
        <v>205</v>
      </c>
      <c r="E17" s="79">
        <f t="shared" si="0"/>
        <v>0</v>
      </c>
      <c r="F17" s="79"/>
      <c r="G17" s="79"/>
      <c r="H17" s="79"/>
      <c r="I17" s="100"/>
    </row>
    <row r="18" spans="1:9" s="64" customFormat="1" ht="27" customHeight="1">
      <c r="A18" s="125" t="s">
        <v>206</v>
      </c>
      <c r="B18" s="100" t="s">
        <v>207</v>
      </c>
      <c r="C18" s="76"/>
      <c r="D18" s="76"/>
      <c r="E18" s="79">
        <f t="shared" si="0"/>
        <v>0</v>
      </c>
      <c r="F18" s="79"/>
      <c r="G18" s="79"/>
      <c r="H18" s="79"/>
      <c r="I18" s="126"/>
    </row>
    <row r="19" spans="1:9" s="64" customFormat="1" ht="27" customHeight="1">
      <c r="A19" s="125" t="s">
        <v>208</v>
      </c>
      <c r="B19" s="100" t="s">
        <v>209</v>
      </c>
      <c r="C19" s="70">
        <v>502</v>
      </c>
      <c r="D19" s="70" t="s">
        <v>210</v>
      </c>
      <c r="E19" s="79">
        <f t="shared" si="0"/>
        <v>7374</v>
      </c>
      <c r="F19" s="79">
        <f aca="true" t="shared" si="3" ref="F19:H19">SUM(F20:F46)</f>
        <v>2142</v>
      </c>
      <c r="G19" s="79">
        <f t="shared" si="3"/>
        <v>2232</v>
      </c>
      <c r="H19" s="79">
        <f t="shared" si="3"/>
        <v>3000</v>
      </c>
      <c r="I19" s="100"/>
    </row>
    <row r="20" spans="1:9" s="64" customFormat="1" ht="27" customHeight="1">
      <c r="A20" s="125" t="s">
        <v>180</v>
      </c>
      <c r="B20" s="100" t="s">
        <v>211</v>
      </c>
      <c r="C20" s="70"/>
      <c r="D20" s="117"/>
      <c r="E20" s="79">
        <f t="shared" si="0"/>
        <v>500</v>
      </c>
      <c r="F20" s="79">
        <v>0</v>
      </c>
      <c r="G20" s="79">
        <v>500</v>
      </c>
      <c r="H20" s="79">
        <v>0</v>
      </c>
      <c r="I20" s="126"/>
    </row>
    <row r="21" spans="1:9" s="64" customFormat="1" ht="27" customHeight="1">
      <c r="A21" s="125" t="s">
        <v>183</v>
      </c>
      <c r="B21" s="100" t="s">
        <v>212</v>
      </c>
      <c r="C21" s="70"/>
      <c r="D21" s="117"/>
      <c r="E21" s="79">
        <f t="shared" si="0"/>
        <v>300</v>
      </c>
      <c r="F21" s="79">
        <v>0</v>
      </c>
      <c r="G21" s="79">
        <v>300</v>
      </c>
      <c r="H21" s="79">
        <v>0</v>
      </c>
      <c r="I21" s="100"/>
    </row>
    <row r="22" spans="1:9" s="64" customFormat="1" ht="27" customHeight="1">
      <c r="A22" s="125" t="s">
        <v>185</v>
      </c>
      <c r="B22" s="100" t="s">
        <v>213</v>
      </c>
      <c r="C22" s="70"/>
      <c r="D22" s="117"/>
      <c r="E22" s="79">
        <f t="shared" si="0"/>
        <v>0</v>
      </c>
      <c r="F22" s="79">
        <v>0</v>
      </c>
      <c r="G22" s="79">
        <v>0</v>
      </c>
      <c r="H22" s="79">
        <v>0</v>
      </c>
      <c r="I22" s="100"/>
    </row>
    <row r="23" spans="1:9" s="64" customFormat="1" ht="27" customHeight="1">
      <c r="A23" s="125" t="s">
        <v>214</v>
      </c>
      <c r="B23" s="100" t="s">
        <v>215</v>
      </c>
      <c r="C23" s="70"/>
      <c r="D23" s="117"/>
      <c r="E23" s="79">
        <f t="shared" si="0"/>
        <v>0</v>
      </c>
      <c r="F23" s="79">
        <v>0</v>
      </c>
      <c r="G23" s="79">
        <v>0</v>
      </c>
      <c r="H23" s="79">
        <v>0</v>
      </c>
      <c r="I23" s="100"/>
    </row>
    <row r="24" spans="1:9" s="64" customFormat="1" ht="27" customHeight="1">
      <c r="A24" s="125" t="s">
        <v>216</v>
      </c>
      <c r="B24" s="100" t="s">
        <v>217</v>
      </c>
      <c r="C24" s="70"/>
      <c r="D24" s="117"/>
      <c r="E24" s="79">
        <f t="shared" si="0"/>
        <v>0</v>
      </c>
      <c r="F24" s="79">
        <v>0</v>
      </c>
      <c r="G24" s="79">
        <v>0</v>
      </c>
      <c r="H24" s="79">
        <v>0</v>
      </c>
      <c r="I24" s="100"/>
    </row>
    <row r="25" spans="1:9" s="64" customFormat="1" ht="27" customHeight="1">
      <c r="A25" s="125" t="s">
        <v>218</v>
      </c>
      <c r="B25" s="100" t="s">
        <v>219</v>
      </c>
      <c r="C25" s="70"/>
      <c r="D25" s="117"/>
      <c r="E25" s="79">
        <f t="shared" si="0"/>
        <v>170</v>
      </c>
      <c r="F25" s="79">
        <v>0</v>
      </c>
      <c r="G25" s="79">
        <v>170</v>
      </c>
      <c r="H25" s="79">
        <v>0</v>
      </c>
      <c r="I25" s="100"/>
    </row>
    <row r="26" spans="1:9" s="64" customFormat="1" ht="27" customHeight="1">
      <c r="A26" s="125" t="s">
        <v>187</v>
      </c>
      <c r="B26" s="100" t="s">
        <v>220</v>
      </c>
      <c r="C26" s="70"/>
      <c r="D26" s="117"/>
      <c r="E26" s="79">
        <f t="shared" si="0"/>
        <v>0</v>
      </c>
      <c r="F26" s="79">
        <v>0</v>
      </c>
      <c r="G26" s="79">
        <v>0</v>
      </c>
      <c r="H26" s="79">
        <v>0</v>
      </c>
      <c r="I26" s="100"/>
    </row>
    <row r="27" spans="1:9" s="64" customFormat="1" ht="27" customHeight="1">
      <c r="A27" s="125" t="s">
        <v>189</v>
      </c>
      <c r="B27" s="100" t="s">
        <v>221</v>
      </c>
      <c r="C27" s="70"/>
      <c r="D27" s="117"/>
      <c r="E27" s="79">
        <f t="shared" si="0"/>
        <v>0</v>
      </c>
      <c r="F27" s="79">
        <v>0</v>
      </c>
      <c r="G27" s="79">
        <v>0</v>
      </c>
      <c r="H27" s="79">
        <v>0</v>
      </c>
      <c r="I27" s="100"/>
    </row>
    <row r="28" spans="1:9" s="64" customFormat="1" ht="27" customHeight="1">
      <c r="A28" s="125" t="s">
        <v>192</v>
      </c>
      <c r="B28" s="100" t="s">
        <v>222</v>
      </c>
      <c r="C28" s="70"/>
      <c r="D28" s="117"/>
      <c r="E28" s="79">
        <f t="shared" si="0"/>
        <v>0</v>
      </c>
      <c r="F28" s="79">
        <v>0</v>
      </c>
      <c r="G28" s="79">
        <v>0</v>
      </c>
      <c r="H28" s="79">
        <v>0</v>
      </c>
      <c r="I28" s="100"/>
    </row>
    <row r="29" spans="1:9" s="64" customFormat="1" ht="27" customHeight="1">
      <c r="A29" s="125" t="s">
        <v>196</v>
      </c>
      <c r="B29" s="100" t="s">
        <v>223</v>
      </c>
      <c r="C29" s="70"/>
      <c r="D29" s="117"/>
      <c r="E29" s="79">
        <f t="shared" si="0"/>
        <v>500</v>
      </c>
      <c r="F29" s="79">
        <v>0</v>
      </c>
      <c r="G29" s="79">
        <v>500</v>
      </c>
      <c r="H29" s="79">
        <v>0</v>
      </c>
      <c r="I29" s="100"/>
    </row>
    <row r="30" spans="1:9" s="64" customFormat="1" ht="27" customHeight="1">
      <c r="A30" s="125" t="s">
        <v>198</v>
      </c>
      <c r="B30" s="100" t="s">
        <v>224</v>
      </c>
      <c r="C30" s="70"/>
      <c r="D30" s="117"/>
      <c r="E30" s="79">
        <f t="shared" si="0"/>
        <v>0</v>
      </c>
      <c r="F30" s="79">
        <v>0</v>
      </c>
      <c r="G30" s="79">
        <v>0</v>
      </c>
      <c r="H30" s="79">
        <v>0</v>
      </c>
      <c r="I30" s="100"/>
    </row>
    <row r="31" spans="1:9" s="64" customFormat="1" ht="27" customHeight="1">
      <c r="A31" s="125" t="s">
        <v>200</v>
      </c>
      <c r="B31" s="100" t="s">
        <v>225</v>
      </c>
      <c r="C31" s="70"/>
      <c r="D31" s="117"/>
      <c r="E31" s="79">
        <f t="shared" si="0"/>
        <v>0</v>
      </c>
      <c r="F31" s="79">
        <v>0</v>
      </c>
      <c r="G31" s="79">
        <v>0</v>
      </c>
      <c r="H31" s="79">
        <v>0</v>
      </c>
      <c r="I31" s="100"/>
    </row>
    <row r="32" spans="1:9" s="64" customFormat="1" ht="27" customHeight="1">
      <c r="A32" s="125" t="s">
        <v>203</v>
      </c>
      <c r="B32" s="100" t="s">
        <v>226</v>
      </c>
      <c r="C32" s="70"/>
      <c r="D32" s="117"/>
      <c r="E32" s="79">
        <f t="shared" si="0"/>
        <v>0</v>
      </c>
      <c r="F32" s="79">
        <v>0</v>
      </c>
      <c r="G32" s="79">
        <v>0</v>
      </c>
      <c r="H32" s="79">
        <v>0</v>
      </c>
      <c r="I32" s="100"/>
    </row>
    <row r="33" spans="1:9" s="64" customFormat="1" ht="27" customHeight="1">
      <c r="A33" s="125" t="s">
        <v>227</v>
      </c>
      <c r="B33" s="100" t="s">
        <v>228</v>
      </c>
      <c r="C33" s="70"/>
      <c r="D33" s="70"/>
      <c r="E33" s="79">
        <f t="shared" si="0"/>
        <v>0</v>
      </c>
      <c r="F33" s="79">
        <v>0</v>
      </c>
      <c r="G33" s="79">
        <v>0</v>
      </c>
      <c r="H33" s="79">
        <v>0</v>
      </c>
      <c r="I33" s="100"/>
    </row>
    <row r="34" spans="1:9" s="64" customFormat="1" ht="27" customHeight="1">
      <c r="A34" s="125" t="s">
        <v>229</v>
      </c>
      <c r="B34" s="100" t="s">
        <v>230</v>
      </c>
      <c r="C34" s="70"/>
      <c r="D34" s="117"/>
      <c r="E34" s="79">
        <f t="shared" si="0"/>
        <v>0</v>
      </c>
      <c r="F34" s="79">
        <v>0</v>
      </c>
      <c r="G34" s="79">
        <v>0</v>
      </c>
      <c r="H34" s="79">
        <v>0</v>
      </c>
      <c r="I34" s="100"/>
    </row>
    <row r="35" spans="1:9" s="64" customFormat="1" ht="27" customHeight="1">
      <c r="A35" s="125" t="s">
        <v>231</v>
      </c>
      <c r="B35" s="100" t="s">
        <v>232</v>
      </c>
      <c r="C35" s="70"/>
      <c r="D35" s="117"/>
      <c r="E35" s="79">
        <f t="shared" si="0"/>
        <v>372</v>
      </c>
      <c r="F35" s="79">
        <v>0</v>
      </c>
      <c r="G35" s="79">
        <v>372</v>
      </c>
      <c r="H35" s="79">
        <v>0</v>
      </c>
      <c r="I35" s="100"/>
    </row>
    <row r="36" spans="1:9" s="64" customFormat="1" ht="27" customHeight="1">
      <c r="A36" s="125" t="s">
        <v>233</v>
      </c>
      <c r="B36" s="100" t="s">
        <v>234</v>
      </c>
      <c r="C36" s="70"/>
      <c r="D36" s="117"/>
      <c r="E36" s="79">
        <f t="shared" si="0"/>
        <v>0</v>
      </c>
      <c r="F36" s="79">
        <v>0</v>
      </c>
      <c r="G36" s="79">
        <v>0</v>
      </c>
      <c r="H36" s="79">
        <v>0</v>
      </c>
      <c r="I36" s="100"/>
    </row>
    <row r="37" spans="1:9" s="64" customFormat="1" ht="27" customHeight="1">
      <c r="A37" s="131" t="s">
        <v>235</v>
      </c>
      <c r="B37" s="100" t="s">
        <v>236</v>
      </c>
      <c r="C37" s="70"/>
      <c r="D37" s="117"/>
      <c r="E37" s="79">
        <f t="shared" si="0"/>
        <v>0</v>
      </c>
      <c r="F37" s="79">
        <v>0</v>
      </c>
      <c r="G37" s="79">
        <v>0</v>
      </c>
      <c r="H37" s="79">
        <v>0</v>
      </c>
      <c r="I37" s="100"/>
    </row>
    <row r="38" spans="1:9" s="64" customFormat="1" ht="27" customHeight="1">
      <c r="A38" s="131" t="s">
        <v>237</v>
      </c>
      <c r="B38" s="100" t="s">
        <v>238</v>
      </c>
      <c r="C38" s="70"/>
      <c r="D38" s="117"/>
      <c r="E38" s="79">
        <f t="shared" si="0"/>
        <v>0</v>
      </c>
      <c r="F38" s="79">
        <v>0</v>
      </c>
      <c r="G38" s="79">
        <v>0</v>
      </c>
      <c r="H38" s="79">
        <v>0</v>
      </c>
      <c r="I38" s="100"/>
    </row>
    <row r="39" spans="1:9" s="64" customFormat="1" ht="27" customHeight="1">
      <c r="A39" s="131" t="s">
        <v>239</v>
      </c>
      <c r="B39" s="100" t="s">
        <v>240</v>
      </c>
      <c r="C39" s="70"/>
      <c r="D39" s="117"/>
      <c r="E39" s="79">
        <f t="shared" si="0"/>
        <v>0</v>
      </c>
      <c r="F39" s="79">
        <v>0</v>
      </c>
      <c r="G39" s="79">
        <v>0</v>
      </c>
      <c r="H39" s="79">
        <v>0</v>
      </c>
      <c r="I39" s="100"/>
    </row>
    <row r="40" spans="1:9" s="64" customFormat="1" ht="27" customHeight="1">
      <c r="A40" s="131" t="s">
        <v>241</v>
      </c>
      <c r="B40" s="100" t="s">
        <v>242</v>
      </c>
      <c r="C40" s="70"/>
      <c r="D40" s="117"/>
      <c r="E40" s="79">
        <f t="shared" si="0"/>
        <v>0</v>
      </c>
      <c r="F40" s="79">
        <v>0</v>
      </c>
      <c r="G40" s="79">
        <v>0</v>
      </c>
      <c r="H40" s="79">
        <v>0</v>
      </c>
      <c r="I40" s="100"/>
    </row>
    <row r="41" spans="1:9" s="64" customFormat="1" ht="27" customHeight="1">
      <c r="A41" s="131" t="s">
        <v>243</v>
      </c>
      <c r="B41" s="100" t="s">
        <v>244</v>
      </c>
      <c r="C41" s="70"/>
      <c r="D41" s="117"/>
      <c r="E41" s="79">
        <f t="shared" si="0"/>
        <v>390</v>
      </c>
      <c r="F41" s="79">
        <v>0</v>
      </c>
      <c r="G41" s="79">
        <v>390</v>
      </c>
      <c r="H41" s="79">
        <v>0</v>
      </c>
      <c r="I41" s="100"/>
    </row>
    <row r="42" spans="1:9" s="64" customFormat="1" ht="27" customHeight="1">
      <c r="A42" s="131" t="s">
        <v>245</v>
      </c>
      <c r="B42" s="100" t="s">
        <v>246</v>
      </c>
      <c r="C42" s="70"/>
      <c r="D42" s="117"/>
      <c r="E42" s="79">
        <f t="shared" si="0"/>
        <v>0</v>
      </c>
      <c r="F42" s="79">
        <v>0</v>
      </c>
      <c r="G42" s="79">
        <v>0</v>
      </c>
      <c r="H42" s="79">
        <v>0</v>
      </c>
      <c r="I42" s="100"/>
    </row>
    <row r="43" spans="1:9" s="64" customFormat="1" ht="27" customHeight="1">
      <c r="A43" s="131" t="s">
        <v>247</v>
      </c>
      <c r="B43" s="100" t="s">
        <v>248</v>
      </c>
      <c r="C43" s="70"/>
      <c r="D43" s="117"/>
      <c r="E43" s="79">
        <f t="shared" si="0"/>
        <v>0</v>
      </c>
      <c r="F43" s="79">
        <v>0</v>
      </c>
      <c r="G43" s="79">
        <v>0</v>
      </c>
      <c r="H43" s="79">
        <v>0</v>
      </c>
      <c r="I43" s="100"/>
    </row>
    <row r="44" spans="1:9" s="64" customFormat="1" ht="27" customHeight="1">
      <c r="A44" s="131" t="s">
        <v>249</v>
      </c>
      <c r="B44" s="100" t="s">
        <v>250</v>
      </c>
      <c r="C44" s="70"/>
      <c r="D44" s="117"/>
      <c r="E44" s="79">
        <f t="shared" si="0"/>
        <v>2142</v>
      </c>
      <c r="F44" s="79">
        <v>2142</v>
      </c>
      <c r="G44" s="79">
        <v>0</v>
      </c>
      <c r="H44" s="79">
        <v>0</v>
      </c>
      <c r="I44" s="126" t="s">
        <v>251</v>
      </c>
    </row>
    <row r="45" spans="1:9" s="64" customFormat="1" ht="27" customHeight="1">
      <c r="A45" s="131" t="s">
        <v>252</v>
      </c>
      <c r="B45" s="100" t="s">
        <v>253</v>
      </c>
      <c r="C45" s="70"/>
      <c r="D45" s="117"/>
      <c r="E45" s="79">
        <f t="shared" si="0"/>
        <v>0</v>
      </c>
      <c r="F45" s="79">
        <v>0</v>
      </c>
      <c r="G45" s="79">
        <v>0</v>
      </c>
      <c r="H45" s="79">
        <v>0</v>
      </c>
      <c r="I45" s="100"/>
    </row>
    <row r="46" spans="1:9" s="64" customFormat="1" ht="27" customHeight="1">
      <c r="A46" s="131" t="s">
        <v>206</v>
      </c>
      <c r="B46" s="100" t="s">
        <v>254</v>
      </c>
      <c r="C46" s="70"/>
      <c r="D46" s="117"/>
      <c r="E46" s="79">
        <f t="shared" si="0"/>
        <v>3000</v>
      </c>
      <c r="F46" s="79">
        <v>0</v>
      </c>
      <c r="G46" s="79">
        <v>0</v>
      </c>
      <c r="H46" s="79">
        <v>3000</v>
      </c>
      <c r="I46" s="126" t="s">
        <v>255</v>
      </c>
    </row>
    <row r="47" spans="1:9" s="64" customFormat="1" ht="27" customHeight="1">
      <c r="A47" s="125" t="s">
        <v>256</v>
      </c>
      <c r="B47" s="100" t="s">
        <v>257</v>
      </c>
      <c r="C47" s="70">
        <v>509</v>
      </c>
      <c r="D47" s="117" t="s">
        <v>257</v>
      </c>
      <c r="E47" s="79">
        <f t="shared" si="0"/>
        <v>0</v>
      </c>
      <c r="F47" s="132">
        <f aca="true" t="shared" si="4" ref="F47:H47">SUM(F48:F53)</f>
        <v>0</v>
      </c>
      <c r="G47" s="132">
        <f t="shared" si="4"/>
        <v>0</v>
      </c>
      <c r="H47" s="132">
        <f t="shared" si="4"/>
        <v>0</v>
      </c>
      <c r="I47" s="100"/>
    </row>
    <row r="48" spans="1:9" s="64" customFormat="1" ht="27" customHeight="1">
      <c r="A48" s="125" t="s">
        <v>180</v>
      </c>
      <c r="B48" s="100" t="s">
        <v>258</v>
      </c>
      <c r="C48" s="74">
        <v>50905</v>
      </c>
      <c r="D48" s="74" t="s">
        <v>259</v>
      </c>
      <c r="E48" s="79">
        <f t="shared" si="0"/>
        <v>0</v>
      </c>
      <c r="F48" s="79">
        <v>0</v>
      </c>
      <c r="G48" s="79">
        <v>0</v>
      </c>
      <c r="H48" s="79">
        <v>0</v>
      </c>
      <c r="I48" s="100"/>
    </row>
    <row r="49" spans="1:9" s="64" customFormat="1" ht="27" customHeight="1">
      <c r="A49" s="125" t="s">
        <v>183</v>
      </c>
      <c r="B49" s="100" t="s">
        <v>260</v>
      </c>
      <c r="C49" s="75"/>
      <c r="D49" s="75"/>
      <c r="E49" s="79">
        <f t="shared" si="0"/>
        <v>0</v>
      </c>
      <c r="F49" s="79"/>
      <c r="G49" s="79">
        <v>0</v>
      </c>
      <c r="H49" s="79">
        <v>0</v>
      </c>
      <c r="I49" s="126"/>
    </row>
    <row r="50" spans="1:9" s="64" customFormat="1" ht="27" customHeight="1">
      <c r="A50" s="125" t="s">
        <v>185</v>
      </c>
      <c r="B50" s="100" t="s">
        <v>261</v>
      </c>
      <c r="C50" s="76"/>
      <c r="D50" s="76"/>
      <c r="E50" s="79">
        <f t="shared" si="0"/>
        <v>0</v>
      </c>
      <c r="F50" s="79">
        <v>0</v>
      </c>
      <c r="G50" s="79">
        <v>0</v>
      </c>
      <c r="H50" s="79">
        <v>0</v>
      </c>
      <c r="I50" s="126"/>
    </row>
    <row r="51" spans="1:9" s="64" customFormat="1" ht="27" customHeight="1">
      <c r="A51" s="125" t="s">
        <v>214</v>
      </c>
      <c r="B51" s="100" t="s">
        <v>262</v>
      </c>
      <c r="C51" s="74">
        <v>50901</v>
      </c>
      <c r="D51" s="74" t="s">
        <v>263</v>
      </c>
      <c r="E51" s="79">
        <f t="shared" si="0"/>
        <v>0</v>
      </c>
      <c r="F51" s="79">
        <v>0</v>
      </c>
      <c r="G51" s="79">
        <v>0</v>
      </c>
      <c r="H51" s="79">
        <v>0</v>
      </c>
      <c r="I51" s="126" t="s">
        <v>264</v>
      </c>
    </row>
    <row r="52" spans="1:9" s="64" customFormat="1" ht="27" customHeight="1">
      <c r="A52" s="125" t="s">
        <v>216</v>
      </c>
      <c r="B52" s="100" t="s">
        <v>265</v>
      </c>
      <c r="C52" s="76"/>
      <c r="D52" s="76"/>
      <c r="E52" s="79">
        <f t="shared" si="0"/>
        <v>0</v>
      </c>
      <c r="F52" s="79">
        <v>0</v>
      </c>
      <c r="G52" s="79">
        <v>0</v>
      </c>
      <c r="H52" s="79">
        <v>0</v>
      </c>
      <c r="I52" s="126" t="s">
        <v>266</v>
      </c>
    </row>
    <row r="53" spans="1:9" s="64" customFormat="1" ht="27" customHeight="1">
      <c r="A53" s="125" t="s">
        <v>206</v>
      </c>
      <c r="B53" s="100" t="s">
        <v>267</v>
      </c>
      <c r="C53" s="70">
        <v>50999</v>
      </c>
      <c r="D53" s="117" t="s">
        <v>257</v>
      </c>
      <c r="E53" s="79">
        <f t="shared" si="0"/>
        <v>0</v>
      </c>
      <c r="F53" s="79">
        <v>0</v>
      </c>
      <c r="G53" s="79">
        <v>0</v>
      </c>
      <c r="H53" s="79">
        <v>0</v>
      </c>
      <c r="I53" s="100"/>
    </row>
    <row r="54" spans="1:4" s="64" customFormat="1" ht="12.75" customHeight="1">
      <c r="A54" s="133"/>
      <c r="B54" s="133"/>
      <c r="C54" s="134"/>
      <c r="D54" s="133"/>
    </row>
    <row r="55" spans="1:4" s="64" customFormat="1" ht="12.75" customHeight="1">
      <c r="A55" s="133"/>
      <c r="B55" s="133"/>
      <c r="C55" s="134"/>
      <c r="D55" s="133"/>
    </row>
    <row r="56" spans="1:4" s="64" customFormat="1" ht="12.75" customHeight="1">
      <c r="A56" s="133"/>
      <c r="B56" s="133"/>
      <c r="C56" s="134"/>
      <c r="D56" s="133"/>
    </row>
    <row r="57" spans="1:4" s="64" customFormat="1" ht="12.75" customHeight="1">
      <c r="A57" s="133"/>
      <c r="B57" s="133"/>
      <c r="C57" s="134"/>
      <c r="D57" s="133"/>
    </row>
    <row r="58" spans="1:4" s="64" customFormat="1" ht="12.75" customHeight="1">
      <c r="A58" s="133"/>
      <c r="B58" s="133"/>
      <c r="C58" s="134"/>
      <c r="D58" s="133"/>
    </row>
    <row r="59" spans="1:4" s="64" customFormat="1" ht="12.75" customHeight="1">
      <c r="A59" s="133"/>
      <c r="B59" s="133"/>
      <c r="C59" s="134"/>
      <c r="D59" s="133"/>
    </row>
    <row r="60" spans="1:4" s="64" customFormat="1" ht="12.75" customHeight="1">
      <c r="A60" s="133"/>
      <c r="B60" s="133"/>
      <c r="C60" s="134"/>
      <c r="D60" s="133"/>
    </row>
  </sheetData>
  <sheetProtection/>
  <mergeCells count="12">
    <mergeCell ref="A2:I2"/>
    <mergeCell ref="A5:B5"/>
    <mergeCell ref="C7:C10"/>
    <mergeCell ref="C11:C15"/>
    <mergeCell ref="C17:C18"/>
    <mergeCell ref="C48:C50"/>
    <mergeCell ref="C51:C52"/>
    <mergeCell ref="D7:D10"/>
    <mergeCell ref="D11:D15"/>
    <mergeCell ref="D17:D18"/>
    <mergeCell ref="D48:D50"/>
    <mergeCell ref="D51:D52"/>
  </mergeCells>
  <printOptions horizontalCentered="1"/>
  <pageMargins left="0.5895833333333333" right="0.5895833333333333" top="0.7895833333333333" bottom="0.7895833333333333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zoomScaleSheetLayoutView="100" workbookViewId="0" topLeftCell="A1">
      <selection activeCell="A6" sqref="A6:B9"/>
    </sheetView>
  </sheetViews>
  <sheetFormatPr defaultColWidth="9.16015625" defaultRowHeight="12.75" customHeight="1"/>
  <cols>
    <col min="1" max="1" width="21.33203125" style="0" customWidth="1"/>
    <col min="2" max="2" width="31.33203125" style="0" customWidth="1"/>
    <col min="3" max="6" width="21.33203125" style="0" customWidth="1"/>
  </cols>
  <sheetData>
    <row r="1" ht="30" customHeight="1">
      <c r="A1" s="64" t="s">
        <v>23</v>
      </c>
    </row>
    <row r="2" spans="1:6" ht="28.5" customHeight="1">
      <c r="A2" s="67" t="s">
        <v>24</v>
      </c>
      <c r="B2" s="67"/>
      <c r="C2" s="67"/>
      <c r="D2" s="67"/>
      <c r="E2" s="67"/>
      <c r="F2" s="67"/>
    </row>
    <row r="3" s="64" customFormat="1" ht="22.5" customHeight="1">
      <c r="F3" s="88" t="s">
        <v>47</v>
      </c>
    </row>
    <row r="4" spans="1:6" s="64" customFormat="1" ht="27" customHeight="1">
      <c r="A4" s="71" t="s">
        <v>163</v>
      </c>
      <c r="B4" s="71" t="s">
        <v>164</v>
      </c>
      <c r="C4" s="71" t="s">
        <v>142</v>
      </c>
      <c r="D4" s="71" t="s">
        <v>165</v>
      </c>
      <c r="E4" s="71" t="s">
        <v>166</v>
      </c>
      <c r="F4" s="71" t="s">
        <v>168</v>
      </c>
    </row>
    <row r="5" spans="1:6" s="64" customFormat="1" ht="27" customHeight="1">
      <c r="A5" s="74" t="s">
        <v>153</v>
      </c>
      <c r="B5" s="74" t="s">
        <v>153</v>
      </c>
      <c r="C5" s="74">
        <v>1</v>
      </c>
      <c r="D5" s="74">
        <v>2</v>
      </c>
      <c r="E5" s="74">
        <v>3</v>
      </c>
      <c r="F5" s="74" t="s">
        <v>153</v>
      </c>
    </row>
    <row r="6" spans="1:6" s="64" customFormat="1" ht="27" customHeight="1">
      <c r="A6" s="135">
        <v>208</v>
      </c>
      <c r="B6" s="135" t="s">
        <v>169</v>
      </c>
      <c r="C6" s="100">
        <f>C7</f>
        <v>37423</v>
      </c>
      <c r="D6" s="100">
        <f>D7</f>
        <v>32191</v>
      </c>
      <c r="E6" s="100">
        <f>E7</f>
        <v>5232</v>
      </c>
      <c r="F6" s="100"/>
    </row>
    <row r="7" spans="1:6" s="64" customFormat="1" ht="27" customHeight="1">
      <c r="A7" s="136">
        <v>20801</v>
      </c>
      <c r="B7" s="136" t="s">
        <v>170</v>
      </c>
      <c r="C7" s="100">
        <f>C9+C8+C10</f>
        <v>37423</v>
      </c>
      <c r="D7" s="100">
        <f>D9+D8</f>
        <v>32191</v>
      </c>
      <c r="E7" s="100">
        <f>E9+E8</f>
        <v>5232</v>
      </c>
      <c r="F7" s="100"/>
    </row>
    <row r="8" spans="1:6" s="64" customFormat="1" ht="27" customHeight="1">
      <c r="A8" s="137">
        <v>2080101</v>
      </c>
      <c r="B8" s="138" t="s">
        <v>171</v>
      </c>
      <c r="C8" s="100">
        <f>D8+E8+F8</f>
        <v>34423</v>
      </c>
      <c r="D8" s="100">
        <f>'表5-部门综合预算一般公共预算支出明细表（按支出功能分类科目）'!D8</f>
        <v>32191</v>
      </c>
      <c r="E8" s="100">
        <f>'表5-部门综合预算一般公共预算支出明细表（按支出功能分类科目）'!E8</f>
        <v>2232</v>
      </c>
      <c r="F8" s="100"/>
    </row>
    <row r="9" spans="1:6" s="64" customFormat="1" ht="27" customHeight="1">
      <c r="A9" s="137">
        <v>2080102</v>
      </c>
      <c r="B9" s="138" t="s">
        <v>172</v>
      </c>
      <c r="C9" s="100">
        <f>D9+E9+F9</f>
        <v>3000</v>
      </c>
      <c r="D9" s="100"/>
      <c r="E9" s="100">
        <f>'表5-部门综合预算一般公共预算支出明细表（按支出功能分类科目）'!F9</f>
        <v>3000</v>
      </c>
      <c r="F9" s="100"/>
    </row>
    <row r="10" spans="1:6" s="64" customFormat="1" ht="27" customHeight="1">
      <c r="A10" s="139"/>
      <c r="B10" s="140"/>
      <c r="C10" s="100"/>
      <c r="D10" s="100"/>
      <c r="E10" s="100"/>
      <c r="F10" s="100"/>
    </row>
    <row r="11" spans="1:6" s="64" customFormat="1" ht="27" customHeight="1">
      <c r="A11" s="100"/>
      <c r="B11" s="100"/>
      <c r="C11" s="100"/>
      <c r="D11" s="100"/>
      <c r="E11" s="100"/>
      <c r="F11" s="100"/>
    </row>
    <row r="12" spans="1:6" s="64" customFormat="1" ht="27" customHeight="1">
      <c r="A12" s="100"/>
      <c r="B12" s="100"/>
      <c r="C12" s="100"/>
      <c r="D12" s="100"/>
      <c r="E12" s="100"/>
      <c r="F12" s="100"/>
    </row>
    <row r="13" spans="1:3" ht="12.75" customHeight="1">
      <c r="A13" s="65"/>
      <c r="C13" s="65"/>
    </row>
    <row r="14" spans="1:2" ht="12.75" customHeight="1">
      <c r="A14" s="65"/>
      <c r="B14" s="65"/>
    </row>
    <row r="15" ht="12.75" customHeight="1">
      <c r="B15" s="65"/>
    </row>
    <row r="16" ht="12.75" customHeight="1">
      <c r="B16" s="65"/>
    </row>
    <row r="17" ht="12.75" customHeight="1">
      <c r="B17" s="65"/>
    </row>
    <row r="18" ht="12.75" customHeight="1">
      <c r="B18" s="65"/>
    </row>
  </sheetData>
  <sheetProtection/>
  <mergeCells count="1">
    <mergeCell ref="A2:F2"/>
  </mergeCells>
  <printOptions horizontalCentered="1"/>
  <pageMargins left="0.5895833333333333" right="0.5895833333333333" top="0.7895833333333333" bottom="0.789583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鱼儿瑞</cp:lastModifiedBy>
  <dcterms:created xsi:type="dcterms:W3CDTF">2019-04-02T09:28:30Z</dcterms:created>
  <dcterms:modified xsi:type="dcterms:W3CDTF">2019-07-22T08:11:15Z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14</vt:lpwstr>
  </property>
</Properties>
</file>