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3"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11">'表10-部门综合预算专项业务经费支出表'!$A$1:$D$13</definedName>
    <definedName name="_xlnm.Print_Area" localSheetId="14">'表13-部门综合预算一般公共预算拨款“三公”经费及会议培训费表'!$A$1:$AC$16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'表7-部门综合预算一般公共预算基本支出明细表（按支出功能科目）'!$A$1:$F$12</definedName>
    <definedName name="_xlnm.Print_Area" localSheetId="10">'表9-部门综合预算政府性基金收支表'!$A$1:$F$26</definedName>
    <definedName name="_xlnm.Print_Area" localSheetId="1">'目录'!$A$1:$L$20</definedName>
    <definedName name="_xlnm.Print_Titles" localSheetId="11">'表10-部门综合预算专项业务经费支出表'!$1:$5</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<sst xmlns="http://schemas.openxmlformats.org/spreadsheetml/2006/main" count="1075" uniqueCount="442">
  <si>
    <t>附件2</t>
  </si>
  <si>
    <t>2019年部门综合预算公开报表</t>
  </si>
  <si>
    <t xml:space="preserve">                            部门名称：审计局</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</si>
  <si>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</si>
  <si>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</si>
  <si>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</si>
  <si>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</si>
  <si>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</si>
  <si>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</si>
  <si>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</si>
  <si>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</si>
  <si>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</si>
  <si>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</si>
  <si>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</si>
  <si>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</si>
  <si>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</si>
  <si>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</si>
  <si>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</si>
  <si>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</si>
  <si>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</si>
  <si>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</si>
  <si>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</si>
  <si>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</si>
  <si>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</si>
  <si>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</si>
  <si>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</si>
  <si>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</si>
  <si>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</si>
  <si>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</si>
  <si>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</si>
  <si>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本部门无基金收支</t>
  </si>
  <si>
    <t>表10</t>
  </si>
  <si>
    <t>2019年部门综合预算专项业务经费支出表</t>
  </si>
  <si>
    <t>表11</t>
  </si>
  <si>
    <t>2019年部门综合预算财政拨款结转资金支出表</t>
  </si>
  <si>
    <t>本单位上年无结转</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</si>
  <si>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</si>
  <si>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</si>
  <si>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</si>
  <si>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</si>
  <si>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</si>
  <si>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</si>
  <si>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</si>
  <si>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</si>
  <si>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</si>
  <si>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</si>
  <si>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</si>
  <si>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</si>
  <si>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</si>
  <si>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</si>
  <si>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</si>
  <si>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</si>
  <si>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</si>
  <si>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</si>
  <si>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</si>
  <si>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</si>
  <si>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</si>
  <si>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</si>
  <si>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</si>
  <si>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</si>
  <si>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</si>
  <si>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</si>
  <si>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</si>
  <si>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</si>
  <si>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</si>
  <si>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</si>
  <si>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</si>
  <si>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</si>
  <si>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</si>
  <si>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</si>
  <si>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</si>
  <si>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</si>
  <si>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</si>
  <si>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</si>
  <si>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</si>
  <si>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</si>
  <si>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</si>
  <si>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</si>
  <si>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</si>
  <si>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</si>
  <si>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</si>
  <si>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</si>
  <si>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</si>
  <si>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</si>
  <si>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</si>
  <si>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</si>
  <si>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</si>
  <si>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</si>
  <si>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</si>
  <si>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</si>
  <si>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</si>
  <si>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</si>
  <si>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</si>
  <si>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</si>
  <si>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</si>
  <si>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</si>
  <si>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</si>
  <si>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</si>
  <si>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</si>
  <si>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</si>
  <si>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</si>
  <si>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</si>
  <si>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</si>
  <si>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</si>
  <si>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</si>
  <si>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</si>
  <si>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</si>
  <si>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</si>
  <si>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</si>
  <si>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</si>
  <si>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</si>
  <si>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</si>
  <si>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</si>
  <si>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</si>
  <si>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</si>
  <si>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</si>
  <si>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</si>
  <si>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</si>
  <si>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</si>
  <si>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</si>
  <si>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22、灾害防治及应急管理支出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</si>
  <si>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</si>
  <si>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</si>
  <si>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</si>
  <si>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</si>
  <si>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</si>
  <si>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</si>
  <si>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</si>
  <si>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</si>
  <si>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</si>
  <si>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</si>
  <si>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</si>
  <si>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</si>
  <si>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</si>
  <si>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</si>
  <si>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</si>
  <si>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</si>
  <si>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</si>
  <si>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</si>
  <si>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</si>
  <si>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</si>
  <si>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</si>
  <si>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</si>
  <si>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</si>
  <si>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</si>
  <si>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</si>
  <si>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</si>
  <si>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</si>
  <si>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</si>
  <si>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</si>
  <si>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</si>
  <si>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</si>
  <si>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</si>
  <si>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</si>
  <si>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审计局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</si>
  <si>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</si>
  <si>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</si>
  <si>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</si>
  <si>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</si>
  <si>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</si>
  <si>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</si>
  <si>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</si>
  <si>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</si>
  <si>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</si>
  <si>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</si>
  <si>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</si>
  <si>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</si>
  <si>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</si>
  <si>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</si>
  <si>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</si>
  <si>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审计事务</t>
  </si>
  <si>
    <t>行政运行</t>
  </si>
  <si>
    <t>审计业务</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</si>
  <si>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</si>
  <si>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</si>
  <si>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</si>
  <si>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</si>
  <si>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</si>
  <si>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</si>
  <si>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</si>
  <si>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</si>
  <si>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</si>
  <si>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</si>
  <si>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</si>
  <si>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</si>
  <si>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</si>
  <si>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</si>
  <si>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</si>
  <si>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</si>
  <si>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</si>
  <si>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</si>
  <si>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</si>
  <si>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</si>
  <si>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</si>
  <si>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</si>
  <si>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</si>
  <si>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</si>
  <si>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</si>
  <si>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</si>
  <si>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</si>
  <si>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</si>
  <si>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</si>
  <si>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</si>
  <si>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</si>
  <si>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</si>
  <si>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</si>
  <si>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</si>
  <si>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</si>
  <si>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</si>
  <si>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</si>
  <si>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</si>
  <si>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</si>
  <si>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</si>
  <si>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</si>
  <si>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</si>
  <si>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</si>
  <si>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</si>
  <si>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</si>
  <si>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</si>
  <si>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</si>
  <si>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</si>
  <si>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</si>
  <si>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</si>
  <si>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</si>
  <si>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</si>
  <si>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</si>
  <si>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</si>
  <si>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</si>
  <si>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</si>
  <si>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</si>
  <si>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</si>
  <si>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</si>
  <si>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</si>
  <si>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</si>
  <si>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</si>
  <si>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</si>
  <si>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</si>
  <si>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</si>
  <si>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</si>
  <si>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</si>
  <si>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</si>
  <si>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</si>
  <si>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</si>
  <si>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</si>
  <si>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</si>
  <si>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</si>
  <si>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</si>
  <si>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</si>
  <si>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</si>
  <si>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</si>
  <si>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</si>
  <si>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</si>
  <si>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</si>
  <si>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</si>
  <si>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</si>
  <si>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</si>
  <si>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</si>
  <si>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</si>
  <si>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</si>
  <si>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303</t>
  </si>
  <si>
    <t>对个人和家庭的补助</t>
  </si>
  <si>
    <t xml:space="preserve">    离休费</t>
  </si>
  <si>
    <t>离退休费</t>
  </si>
  <si>
    <t xml:space="preserve">    退休费</t>
  </si>
  <si>
    <t>退休人员划转至县退保办。</t>
  </si>
  <si>
    <t xml:space="preserve">    退职（役）费</t>
  </si>
  <si>
    <t>60年代精简退职</t>
  </si>
  <si>
    <t xml:space="preserve">    抚恤金</t>
  </si>
  <si>
    <t>社会福利和救助</t>
  </si>
  <si>
    <t>伤残抚恤</t>
  </si>
  <si>
    <t xml:space="preserve">    生活补助</t>
  </si>
  <si>
    <t>遗属补助</t>
  </si>
  <si>
    <t xml:space="preserve">    其他对个人和家庭的补助</t>
  </si>
  <si>
    <t>310</t>
  </si>
  <si>
    <t>其他资本性支出</t>
  </si>
  <si>
    <t>机关资本性支出（一）</t>
  </si>
  <si>
    <t xml:space="preserve">    办公设备购置</t>
  </si>
  <si>
    <t>设备购置</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</si>
  <si>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</si>
  <si>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</si>
  <si>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</si>
  <si>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</si>
  <si>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</si>
  <si>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</si>
  <si>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</si>
  <si>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</si>
  <si>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</si>
  <si>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</si>
  <si>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</si>
  <si>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</si>
  <si>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</si>
  <si>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</si>
  <si>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</si>
  <si>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</si>
  <si>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</si>
  <si>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</si>
  <si>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</si>
  <si>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</si>
  <si>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</si>
  <si>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</si>
  <si>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</si>
  <si>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</si>
  <si>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</si>
  <si>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</si>
  <si>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</si>
  <si>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</si>
  <si>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</si>
  <si>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</si>
  <si>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</si>
  <si>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</si>
  <si>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</si>
  <si>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</si>
  <si>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</si>
  <si>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专项工作经费35万元（包括审计外勤经费、培训经费、信息化建设、业务工作会议费等）。</t>
  </si>
  <si>
    <t>国家投资项目审计办公室</t>
  </si>
  <si>
    <t>专项业务费5万元。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</si>
  <si>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</si>
  <si>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</si>
  <si>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</si>
  <si>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</si>
  <si>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</si>
  <si>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</si>
  <si>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</si>
  <si>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</si>
  <si>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</si>
  <si>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</si>
  <si>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</si>
  <si>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</si>
  <si>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</si>
  <si>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</si>
  <si>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</si>
  <si>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</si>
  <si>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</si>
  <si>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</si>
  <si>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</si>
  <si>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</si>
  <si>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</si>
  <si>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</si>
  <si>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</si>
  <si>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办公用计算机</t>
  </si>
  <si>
    <t xml:space="preserve">  ①台式计算机</t>
  </si>
  <si>
    <t xml:space="preserve">  ②笔记本电脑</t>
  </si>
  <si>
    <r>
      <rPr>
        <sz val="10"/>
        <color indexed="8"/>
        <rFont val="宋体"/>
        <family val="0"/>
      </rPr>
      <t xml:space="preserve"> </t>
    </r>
    <r>
      <rPr>
        <sz val="10"/>
        <color indexed="8"/>
        <rFont val="宋体"/>
        <family val="0"/>
      </rPr>
      <t xml:space="preserve"> ③防火墙</t>
    </r>
  </si>
  <si>
    <t>审计内网</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</si>
  <si>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</si>
  <si>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</si>
  <si>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</si>
  <si>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</si>
  <si>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</si>
  <si>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</si>
  <si>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</si>
  <si>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</si>
  <si>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</si>
  <si>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</si>
  <si>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</si>
  <si>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</si>
  <si>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</si>
  <si>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</si>
  <si>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</si>
  <si>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</si>
  <si>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</si>
  <si>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</si>
  <si>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</si>
  <si>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</si>
  <si>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</si>
  <si>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审计专项经费</t>
  </si>
  <si>
    <t>主管部门</t>
  </si>
  <si>
    <t>紫阳县审计局</t>
  </si>
  <si>
    <t>实施期限</t>
  </si>
  <si>
    <t>2019年1-12月</t>
  </si>
  <si>
    <t>资金金额
（百元）</t>
  </si>
  <si>
    <t xml:space="preserve"> 实施期资金总额：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</si>
  <si>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</si>
  <si>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</si>
  <si>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</si>
  <si>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</si>
  <si>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</si>
  <si>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实施期总目标</t>
  </si>
  <si>
    <t>年度目标</t>
  </si>
  <si>
    <t xml:space="preserve">
 目标1：审计局33人开展审计业务外勤经费300000.00元；
 目标2：审计业务培训经费40000.00元；
 目标3：审计信息化建设，更换防火墙，建设标准机房60000.00元。
 ……</t>
  </si>
  <si>
    <t>绩
效
指
标</t>
  </si>
  <si>
    <t>一级
指标</t>
  </si>
  <si>
    <t>二级指标</t>
  </si>
  <si>
    <t>指标内容</t>
  </si>
  <si>
    <t>指标值</t>
  </si>
  <si>
    <t>产
出
指
标</t>
  </si>
  <si>
    <t>数量指标</t>
  </si>
  <si>
    <t xml:space="preserve"> 指标1：审计业务外勤经费</t>
  </si>
  <si>
    <t>≧30个</t>
  </si>
  <si>
    <t xml:space="preserve"> 指标2：审计业务培训</t>
  </si>
  <si>
    <t>≧10个</t>
  </si>
  <si>
    <t xml:space="preserve"> 指标3：标准化机房建设</t>
  </si>
  <si>
    <t>≧1个</t>
  </si>
  <si>
    <t>质量指标</t>
  </si>
  <si>
    <t>≧90%</t>
  </si>
  <si>
    <t>时效指标</t>
  </si>
  <si>
    <t xml:space="preserve"> 指标1：执行年度</t>
  </si>
  <si>
    <t>1年</t>
  </si>
  <si>
    <t>成本指标</t>
  </si>
  <si>
    <t>审计业务外勤经费</t>
  </si>
  <si>
    <t>30万元</t>
  </si>
  <si>
    <t>审计业务培训</t>
  </si>
  <si>
    <t>4万元</t>
  </si>
  <si>
    <t>审计信息化建设</t>
  </si>
  <si>
    <t>6万元</t>
  </si>
  <si>
    <t>效
益
指
标</t>
  </si>
  <si>
    <t>经济效益
指标</t>
  </si>
  <si>
    <t xml:space="preserve"> 指标1：</t>
  </si>
  <si>
    <t xml:space="preserve"> 指标2：</t>
  </si>
  <si>
    <t>社会效益
指标</t>
  </si>
  <si>
    <t>生态效益
指标</t>
  </si>
  <si>
    <t>可持续影响
指标</t>
  </si>
  <si>
    <t>满意度指标</t>
  </si>
  <si>
    <t>服务对象
满意度指标</t>
  </si>
  <si>
    <t xml:space="preserve"> 指标1：业务人员满意度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</si>
  <si>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</si>
  <si>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</si>
  <si>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</si>
  <si>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</si>
  <si>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</si>
  <si>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</si>
  <si>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</si>
  <si>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</si>
  <si>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</si>
  <si>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</si>
  <si>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任务2</t>
  </si>
  <si>
    <t>任务3</t>
  </si>
  <si>
    <t>……</t>
  </si>
  <si>
    <t>金额合计</t>
  </si>
  <si>
    <t>年度
总体
目标</t>
  </si>
  <si>
    <t xml:space="preserve">
 目标1：审计局33人开展审计业务外勤经费300000.00元；
 目标2：审计业务培训经费40000.00元；
 目标3：审计信息化建设，更换防火墙，建设标准机房60000.00元。
 ……
 </t>
  </si>
  <si>
    <t>年
度
绩
效
指
标</t>
  </si>
  <si>
    <t>一级指标</t>
  </si>
  <si>
    <t>产出指标</t>
  </si>
  <si>
    <t xml:space="preserve"> 指标1：审计业务培训</t>
  </si>
  <si>
    <t xml:space="preserve"> 指标2：标准化机房建设</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</si>
  <si>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</si>
  <si>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</si>
  <si>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</si>
  <si>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审计专项工作经费</t>
  </si>
  <si>
    <t xml:space="preserve">
 目标1：审计外勤经费300000.00元，用于33人审计外勤
 目标2：审计培训经费40000.00元
 目标3：审计信息化建设60000.00元，更换防火墙，建标准机房1个
 ……</t>
  </si>
  <si>
    <t>备注：1、绩效指标可选择填写。2、省级部门管理的试行绩效目标重点审核的专项资金的绩效目标必须公开。3、市县不强制要求公开，可根据本级部门预算绩效管理工作推进情况统一部署。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</si>
</sst>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55">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2"/>
      <color indexed="8"/>
      <name val="宋体"/>
      <family val="0"/>
    </font>
    <font>
      <sz val="11"/>
      <name val="宋体"/>
      <family val="0"/>
    </font>
    <font>
      <sz val="10"/>
      <color indexed="8"/>
      <name val="宋体"/>
      <family val="0"/>
    </font>
    <font>
      <b/>
      <sz val="15"/>
      <name val="宋体"/>
      <family val="0"/>
    </font>
    <font>
      <sz val="16"/>
      <name val="宋体"/>
      <family val="0"/>
    </font>
    <font>
      <b/>
      <sz val="11"/>
      <name val="宋体"/>
      <family val="0"/>
    </font>
    <font>
      <b/>
      <sz val="18"/>
      <name val="宋体"/>
      <family val="0"/>
    </font>
    <font>
      <b/>
      <sz val="11"/>
      <color indexed="8"/>
      <name val="宋体"/>
      <family val="0"/>
    </font>
    <font>
      <sz val="9"/>
      <color indexed="8"/>
      <name val="宋体"/>
      <family val="0"/>
    </font>
    <font>
      <b/>
      <sz val="16"/>
      <color indexed="8"/>
      <name val="宋体"/>
      <family val="0"/>
    </font>
    <font>
      <sz val="18"/>
      <color indexed="8"/>
      <name val="宋体"/>
      <family val="0"/>
    </font>
    <font>
      <sz val="48"/>
      <color indexed="8"/>
      <name val="宋体"/>
      <family val="0"/>
    </font>
    <font>
      <b/>
      <sz val="20"/>
      <color indexed="8"/>
      <name val="宋体"/>
      <family val="0"/>
    </font>
    <font>
      <u val="single"/>
      <sz val="11"/>
      <color indexed="12"/>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1" fillId="0" borderId="0">
      <alignment/>
      <protection/>
    </xf>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0" borderId="0">
      <alignment vertical="center"/>
      <protection/>
    </xf>
    <xf numFmtId="0" fontId="36" fillId="31" borderId="0" applyNumberFormat="0" applyBorder="0" applyAlignment="0" applyProtection="0"/>
    <xf numFmtId="0" fontId="39" fillId="32" borderId="0" applyNumberFormat="0" applyBorder="0" applyAlignment="0" applyProtection="0"/>
    <xf numFmtId="0" fontId="1" fillId="0" borderId="0">
      <alignment/>
      <protection/>
    </xf>
    <xf numFmtId="0" fontId="0" fillId="0" borderId="0">
      <alignment vertical="center"/>
      <protection/>
    </xf>
  </cellStyleXfs>
  <cellXfs count="161">
    <xf numFmtId="0" fontId="0" fillId="0" borderId="0" xfId="0" applyAlignment="1">
      <alignment/>
    </xf>
    <xf numFmtId="0" fontId="1" fillId="0" borderId="0" xfId="65" applyAlignment="1">
      <alignment vertical="center" wrapText="1"/>
      <protection/>
    </xf>
    <xf numFmtId="0" fontId="1" fillId="0" borderId="0" xfId="65" applyFont="1" applyAlignment="1">
      <alignment vertical="center"/>
      <protection/>
    </xf>
    <xf numFmtId="0" fontId="2" fillId="0" borderId="0" xfId="65" applyFont="1" applyAlignment="1">
      <alignment vertical="center" wrapText="1"/>
      <protection/>
    </xf>
    <xf numFmtId="0" fontId="3" fillId="0" borderId="0" xfId="65" applyFont="1" applyAlignment="1">
      <alignment horizontal="center" vertical="center" wrapText="1"/>
      <protection/>
    </xf>
    <xf numFmtId="0" fontId="1" fillId="0" borderId="0" xfId="65" applyAlignment="1">
      <alignment horizontal="center" vertical="center" wrapText="1"/>
      <protection/>
    </xf>
    <xf numFmtId="0" fontId="1" fillId="0" borderId="10" xfId="65" applyBorder="1" applyAlignment="1">
      <alignment vertical="center"/>
      <protection/>
    </xf>
    <xf numFmtId="0" fontId="1" fillId="0" borderId="10" xfId="65" applyBorder="1" applyAlignment="1">
      <alignment vertical="center" wrapText="1"/>
      <protection/>
    </xf>
    <xf numFmtId="0" fontId="1" fillId="0" borderId="11" xfId="65" applyBorder="1" applyAlignment="1">
      <alignment horizontal="center" vertical="center" wrapText="1"/>
      <protection/>
    </xf>
    <xf numFmtId="0" fontId="1" fillId="0" borderId="12" xfId="65" applyBorder="1" applyAlignment="1">
      <alignment horizontal="center" vertical="center" wrapText="1"/>
      <protection/>
    </xf>
    <xf numFmtId="0" fontId="1" fillId="0" borderId="13" xfId="65" applyBorder="1" applyAlignment="1">
      <alignment horizontal="center" vertical="center" wrapText="1"/>
      <protection/>
    </xf>
    <xf numFmtId="0" fontId="1" fillId="0" borderId="14" xfId="65" applyBorder="1" applyAlignment="1">
      <alignment horizontal="center" vertical="center" wrapText="1"/>
      <protection/>
    </xf>
    <xf numFmtId="0" fontId="1" fillId="0" borderId="15" xfId="65" applyBorder="1" applyAlignment="1">
      <alignment horizontal="center" vertical="center" wrapText="1"/>
      <protection/>
    </xf>
    <xf numFmtId="0" fontId="4" fillId="0" borderId="16" xfId="0" applyFont="1" applyBorder="1" applyAlignment="1">
      <alignment vertical="center"/>
    </xf>
    <xf numFmtId="0" fontId="4" fillId="0" borderId="17" xfId="0" applyFont="1" applyBorder="1" applyAlignment="1">
      <alignment vertical="center"/>
    </xf>
    <xf numFmtId="0" fontId="1" fillId="0" borderId="13" xfId="65" applyBorder="1" applyAlignment="1">
      <alignment vertical="center" wrapText="1"/>
      <protection/>
    </xf>
    <xf numFmtId="0" fontId="1" fillId="0" borderId="15" xfId="65" applyBorder="1" applyAlignment="1">
      <alignment horizontal="left" vertical="center" wrapText="1"/>
      <protection/>
    </xf>
    <xf numFmtId="0" fontId="1" fillId="0" borderId="16" xfId="65" applyBorder="1" applyAlignment="1">
      <alignment horizontal="left" vertical="center" wrapText="1"/>
      <protection/>
    </xf>
    <xf numFmtId="0" fontId="1" fillId="0" borderId="11" xfId="65" applyBorder="1" applyAlignment="1">
      <alignment horizontal="right" vertical="center" wrapText="1"/>
      <protection/>
    </xf>
    <xf numFmtId="0" fontId="4" fillId="0" borderId="18" xfId="0" applyFont="1" applyBorder="1" applyAlignment="1">
      <alignment vertical="center"/>
    </xf>
    <xf numFmtId="0" fontId="4"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vertical="center"/>
    </xf>
    <xf numFmtId="0" fontId="1" fillId="0" borderId="22" xfId="65" applyBorder="1" applyAlignment="1">
      <alignment horizontal="center" vertical="center" wrapText="1"/>
      <protection/>
    </xf>
    <xf numFmtId="0" fontId="1" fillId="0" borderId="22" xfId="65" applyBorder="1" applyAlignment="1">
      <alignment horizontal="left" vertical="top" wrapText="1"/>
      <protection/>
    </xf>
    <xf numFmtId="0" fontId="5" fillId="0" borderId="13" xfId="65" applyFont="1" applyBorder="1" applyAlignment="1">
      <alignment horizontal="center" vertical="center" wrapText="1"/>
      <protection/>
    </xf>
    <xf numFmtId="0" fontId="6" fillId="0" borderId="13" xfId="65" applyFont="1" applyBorder="1" applyAlignment="1">
      <alignment vertical="center" wrapText="1"/>
      <protection/>
    </xf>
    <xf numFmtId="0" fontId="1" fillId="0" borderId="11" xfId="65" applyBorder="1" applyAlignment="1">
      <alignment horizontal="left" vertical="center" wrapText="1"/>
      <protection/>
    </xf>
    <xf numFmtId="0" fontId="1" fillId="0" borderId="14" xfId="65" applyBorder="1" applyAlignment="1">
      <alignment horizontal="left" vertical="center" wrapText="1"/>
      <protection/>
    </xf>
    <xf numFmtId="0" fontId="1" fillId="0" borderId="13" xfId="65" applyBorder="1" applyAlignment="1">
      <alignment horizontal="left" vertical="center" wrapText="1"/>
      <protection/>
    </xf>
    <xf numFmtId="9" fontId="1" fillId="0" borderId="13" xfId="65" applyNumberFormat="1" applyBorder="1" applyAlignment="1">
      <alignment horizontal="center" vertical="center" wrapText="1"/>
      <protection/>
    </xf>
    <xf numFmtId="0" fontId="5" fillId="0" borderId="0" xfId="65" applyFont="1" applyAlignment="1">
      <alignment horizontal="left" vertical="center" wrapText="1"/>
      <protection/>
    </xf>
    <xf numFmtId="0" fontId="5" fillId="0" borderId="0" xfId="65" applyFont="1" applyAlignment="1">
      <alignment vertical="center" wrapText="1"/>
      <protection/>
    </xf>
    <xf numFmtId="0" fontId="1" fillId="0" borderId="14" xfId="65" applyBorder="1" applyAlignment="1">
      <alignment horizontal="right" vertical="center" wrapText="1"/>
      <protection/>
    </xf>
    <xf numFmtId="9" fontId="1" fillId="0" borderId="13" xfId="65" applyNumberFormat="1" applyBorder="1" applyAlignment="1">
      <alignment vertical="center" wrapText="1"/>
      <protection/>
    </xf>
    <xf numFmtId="0" fontId="1" fillId="0" borderId="0" xfId="65" applyAlignment="1">
      <alignment vertical="center"/>
      <protection/>
    </xf>
    <xf numFmtId="0" fontId="2" fillId="0" borderId="0" xfId="65" applyFont="1" applyAlignment="1">
      <alignment vertical="center"/>
      <protection/>
    </xf>
    <xf numFmtId="0" fontId="1" fillId="0" borderId="13" xfId="65" applyBorder="1" applyAlignment="1">
      <alignment horizontal="left" vertical="top" wrapText="1"/>
      <protection/>
    </xf>
    <xf numFmtId="0" fontId="6" fillId="0" borderId="11" xfId="65" applyFont="1" applyBorder="1" applyAlignment="1">
      <alignment horizontal="left" vertical="center" wrapText="1"/>
      <protection/>
    </xf>
    <xf numFmtId="0" fontId="6" fillId="0" borderId="14" xfId="65" applyFont="1" applyBorder="1" applyAlignment="1">
      <alignment horizontal="left" vertical="center" wrapText="1"/>
      <protection/>
    </xf>
    <xf numFmtId="9" fontId="1" fillId="0" borderId="13" xfId="65" applyNumberFormat="1" applyBorder="1" applyAlignment="1">
      <alignment horizontal="left" vertical="center" wrapText="1"/>
      <protection/>
    </xf>
    <xf numFmtId="0" fontId="7" fillId="0" borderId="0" xfId="0" applyFont="1" applyAlignment="1">
      <alignment/>
    </xf>
    <xf numFmtId="0" fontId="0" fillId="0" borderId="0" xfId="0"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7" fillId="0" borderId="0" xfId="0" applyFont="1" applyAlignment="1">
      <alignment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13" xfId="0" applyBorder="1" applyAlignment="1">
      <alignment/>
    </xf>
    <xf numFmtId="0" fontId="0" fillId="0" borderId="13" xfId="0" applyBorder="1" applyAlignment="1">
      <alignment horizontal="center" vertical="center" wrapText="1"/>
    </xf>
    <xf numFmtId="0" fontId="4" fillId="0" borderId="13" xfId="0" applyFont="1" applyBorder="1" applyAlignment="1">
      <alignment horizontal="center" vertical="center"/>
    </xf>
    <xf numFmtId="0" fontId="0" fillId="0" borderId="13" xfId="0" applyBorder="1" applyAlignment="1">
      <alignment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Alignment="1">
      <alignment horizontal="right"/>
    </xf>
    <xf numFmtId="0" fontId="3" fillId="0" borderId="0" xfId="0" applyFont="1" applyAlignment="1">
      <alignment horizontal="centerContinuous" vertic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xf>
    <xf numFmtId="0" fontId="5" fillId="0" borderId="13" xfId="62" applyFont="1" applyBorder="1">
      <alignment vertical="center"/>
      <protection/>
    </xf>
    <xf numFmtId="0" fontId="0" fillId="0" borderId="13" xfId="66" applyFont="1" applyBorder="1">
      <alignment vertical="center"/>
      <protection/>
    </xf>
    <xf numFmtId="0" fontId="8" fillId="0" borderId="13" xfId="0" applyFont="1" applyBorder="1" applyAlignment="1">
      <alignment vertical="center"/>
    </xf>
    <xf numFmtId="0" fontId="0" fillId="0" borderId="0" xfId="0" applyAlignment="1">
      <alignment horizontal="centerContinuous" vertical="center"/>
    </xf>
    <xf numFmtId="0" fontId="0" fillId="0" borderId="0" xfId="0" applyAlignment="1">
      <alignment horizontal="right"/>
    </xf>
    <xf numFmtId="0" fontId="0" fillId="0" borderId="13" xfId="0" applyBorder="1" applyAlignment="1">
      <alignment horizontal="center" vertical="center"/>
    </xf>
    <xf numFmtId="0" fontId="0" fillId="0" borderId="24" xfId="0" applyBorder="1" applyAlignment="1">
      <alignment horizontal="center" vertical="center" wrapText="1"/>
    </xf>
    <xf numFmtId="0" fontId="7" fillId="0" borderId="13" xfId="0" applyFont="1" applyBorder="1" applyAlignment="1">
      <alignment/>
    </xf>
    <xf numFmtId="0" fontId="7" fillId="0" borderId="0" xfId="0" applyFont="1" applyAlignment="1">
      <alignment horizontal="left" vertical="top"/>
    </xf>
    <xf numFmtId="0" fontId="0" fillId="0" borderId="0" xfId="0" applyAlignment="1">
      <alignment vertical="top"/>
    </xf>
    <xf numFmtId="0" fontId="7" fillId="0" borderId="13" xfId="0" applyFont="1" applyBorder="1" applyAlignment="1">
      <alignment horizontal="left" vertical="center" wrapText="1"/>
    </xf>
    <xf numFmtId="0" fontId="8" fillId="0" borderId="13" xfId="44" applyFont="1" applyBorder="1" applyAlignment="1" applyProtection="1">
      <alignment horizontal="left" vertical="center" wrapText="1"/>
      <protection locked="0"/>
    </xf>
    <xf numFmtId="0" fontId="7" fillId="0" borderId="13" xfId="0" applyFont="1" applyBorder="1" applyAlignment="1">
      <alignment horizontal="left" vertical="center"/>
    </xf>
    <xf numFmtId="0" fontId="0" fillId="0" borderId="0" xfId="0" applyAlignment="1">
      <alignment horizontal="right" vertical="center"/>
    </xf>
    <xf numFmtId="0" fontId="0" fillId="0" borderId="0" xfId="0" applyAlignment="1">
      <alignment horizontal="right" vertical="top"/>
    </xf>
    <xf numFmtId="0" fontId="9" fillId="0" borderId="0" xfId="0" applyFont="1" applyAlignment="1">
      <alignment horizontal="centerContinuous" vertical="center"/>
    </xf>
    <xf numFmtId="0" fontId="10" fillId="0" borderId="0" xfId="0" applyFont="1" applyAlignment="1">
      <alignment horizontal="centerContinuous"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7" fillId="0" borderId="13" xfId="0" applyFont="1" applyBorder="1" applyAlignment="1">
      <alignment vertical="center"/>
    </xf>
    <xf numFmtId="4" fontId="7" fillId="0" borderId="13" xfId="0" applyNumberFormat="1" applyFont="1" applyBorder="1" applyAlignment="1">
      <alignment horizontal="right" vertical="center"/>
    </xf>
    <xf numFmtId="4" fontId="7" fillId="0" borderId="13" xfId="0" applyNumberFormat="1" applyFont="1" applyBorder="1" applyAlignment="1">
      <alignment horizontal="right" vertical="center" wrapText="1"/>
    </xf>
    <xf numFmtId="0" fontId="4" fillId="0" borderId="13" xfId="0" applyFont="1" applyBorder="1" applyAlignment="1">
      <alignment/>
    </xf>
    <xf numFmtId="0" fontId="4" fillId="0" borderId="13" xfId="0" applyFont="1" applyBorder="1" applyAlignment="1">
      <alignment horizontal="left" indent="2"/>
    </xf>
    <xf numFmtId="0" fontId="0" fillId="0" borderId="0" xfId="0" applyAlignment="1">
      <alignment horizontal="center"/>
    </xf>
    <xf numFmtId="0" fontId="12" fillId="0" borderId="0" xfId="0" applyFont="1" applyAlignment="1">
      <alignment horizontal="center" vertical="center"/>
    </xf>
    <xf numFmtId="0" fontId="7" fillId="0" borderId="0" xfId="0" applyFont="1" applyAlignment="1">
      <alignment horizontal="center"/>
    </xf>
    <xf numFmtId="0" fontId="13" fillId="0" borderId="13" xfId="0" applyFont="1" applyBorder="1" applyAlignment="1">
      <alignment horizontal="center" vertical="center"/>
    </xf>
    <xf numFmtId="0" fontId="1" fillId="0" borderId="13" xfId="0" applyFont="1" applyBorder="1" applyAlignment="1">
      <alignment horizontal="center" vertical="center"/>
    </xf>
    <xf numFmtId="49" fontId="4" fillId="0" borderId="13" xfId="0" applyNumberFormat="1" applyFont="1" applyBorder="1" applyAlignment="1">
      <alignment horizontal="left" vertical="center"/>
    </xf>
    <xf numFmtId="0" fontId="4" fillId="0" borderId="13" xfId="0" applyFont="1" applyBorder="1" applyAlignment="1">
      <alignment horizontal="left" vertical="center" wrapText="1"/>
    </xf>
    <xf numFmtId="0" fontId="4" fillId="0" borderId="13" xfId="0" applyFont="1" applyBorder="1" applyAlignment="1">
      <alignment horizontal="left"/>
    </xf>
    <xf numFmtId="0" fontId="4" fillId="0" borderId="22" xfId="0" applyFont="1" applyBorder="1" applyAlignment="1">
      <alignment horizontal="center" vertical="center"/>
    </xf>
    <xf numFmtId="0" fontId="1"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49" fontId="4" fillId="0" borderId="13" xfId="0" applyNumberFormat="1" applyFont="1" applyBorder="1" applyAlignment="1">
      <alignment vertical="center"/>
    </xf>
    <xf numFmtId="0" fontId="4" fillId="0" borderId="13" xfId="0" applyFont="1" applyBorder="1" applyAlignment="1">
      <alignment horizontal="center"/>
    </xf>
    <xf numFmtId="0" fontId="4" fillId="0" borderId="0" xfId="0" applyFont="1" applyAlignment="1">
      <alignment/>
    </xf>
    <xf numFmtId="0" fontId="4" fillId="0" borderId="0" xfId="0" applyFont="1" applyAlignment="1">
      <alignment horizontal="center"/>
    </xf>
    <xf numFmtId="0" fontId="13" fillId="0" borderId="13" xfId="0" applyFont="1" applyBorder="1" applyAlignment="1">
      <alignment horizontal="left" vertical="center"/>
    </xf>
    <xf numFmtId="0" fontId="13" fillId="0" borderId="13" xfId="0" applyFont="1" applyBorder="1" applyAlignment="1">
      <alignment vertical="center"/>
    </xf>
    <xf numFmtId="0" fontId="4" fillId="0" borderId="13" xfId="0" applyFont="1" applyBorder="1" applyAlignment="1">
      <alignment horizontal="left" vertical="center"/>
    </xf>
    <xf numFmtId="0" fontId="4" fillId="0" borderId="13" xfId="0" applyFont="1" applyBorder="1" applyAlignment="1">
      <alignment vertical="center"/>
    </xf>
    <xf numFmtId="49" fontId="4"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1" fillId="0" borderId="13" xfId="0" applyFont="1" applyBorder="1" applyAlignment="1">
      <alignment horizontal="center" vertical="center" wrapText="1"/>
    </xf>
    <xf numFmtId="4" fontId="4" fillId="0" borderId="13" xfId="0" applyNumberFormat="1" applyFont="1" applyBorder="1" applyAlignment="1">
      <alignment horizontal="right" vertical="center" wrapText="1"/>
    </xf>
    <xf numFmtId="0" fontId="7" fillId="0" borderId="13" xfId="0" applyFont="1" applyBorder="1" applyAlignment="1">
      <alignment vertical="center" wrapText="1"/>
    </xf>
    <xf numFmtId="2" fontId="7" fillId="0" borderId="13" xfId="0" applyNumberFormat="1" applyFont="1" applyBorder="1" applyAlignment="1">
      <alignment horizontal="center" vertical="center"/>
    </xf>
    <xf numFmtId="2" fontId="11" fillId="0" borderId="13" xfId="0" applyNumberFormat="1" applyFont="1" applyBorder="1" applyAlignment="1">
      <alignment horizontal="center" vertical="center"/>
    </xf>
    <xf numFmtId="0" fontId="14" fillId="0" borderId="0" xfId="0" applyFont="1" applyAlignment="1">
      <alignment/>
    </xf>
    <xf numFmtId="0" fontId="4" fillId="0" borderId="0" xfId="0" applyFont="1" applyAlignment="1">
      <alignment wrapText="1"/>
    </xf>
    <xf numFmtId="0" fontId="14" fillId="0" borderId="0" xfId="0" applyFont="1" applyAlignment="1">
      <alignment horizontal="right" vertical="center"/>
    </xf>
    <xf numFmtId="0" fontId="14" fillId="0" borderId="0" xfId="0" applyFont="1" applyAlignment="1">
      <alignment horizontal="right" vertical="top"/>
    </xf>
    <xf numFmtId="0" fontId="1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4" fontId="4" fillId="0" borderId="13" xfId="0" applyNumberFormat="1" applyFont="1" applyBorder="1" applyAlignment="1">
      <alignment horizontal="right" vertical="center"/>
    </xf>
    <xf numFmtId="176" fontId="4" fillId="0" borderId="13" xfId="0" applyNumberFormat="1" applyFont="1" applyBorder="1" applyAlignment="1">
      <alignment horizontal="right" vertical="center"/>
    </xf>
    <xf numFmtId="2" fontId="4" fillId="0" borderId="13" xfId="0" applyNumberFormat="1" applyFont="1" applyBorder="1" applyAlignment="1">
      <alignment horizontal="center" vertical="center"/>
    </xf>
    <xf numFmtId="2" fontId="13" fillId="0" borderId="13" xfId="0" applyNumberFormat="1" applyFont="1" applyBorder="1" applyAlignment="1">
      <alignment horizontal="center" vertical="center"/>
    </xf>
    <xf numFmtId="0" fontId="6" fillId="0" borderId="0" xfId="0" applyFont="1" applyAlignment="1">
      <alignment horizontal="center" vertical="center"/>
    </xf>
    <xf numFmtId="0" fontId="16" fillId="0" borderId="0" xfId="0" applyFont="1" applyAlignment="1">
      <alignment horizont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 fillId="0" borderId="22" xfId="0" applyFont="1" applyBorder="1" applyAlignment="1">
      <alignment horizontal="left" vertical="center"/>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1" fillId="0" borderId="22" xfId="0" applyFont="1" applyBorder="1" applyAlignment="1">
      <alignment horizontal="center" vertical="center"/>
    </xf>
    <xf numFmtId="0" fontId="0" fillId="0" borderId="13" xfId="0" applyBorder="1" applyAlignment="1">
      <alignment vertical="center"/>
    </xf>
    <xf numFmtId="0" fontId="14" fillId="0" borderId="0" xfId="0" applyFont="1" applyFill="1" applyBorder="1" applyAlignment="1">
      <alignment/>
    </xf>
    <xf numFmtId="0" fontId="17" fillId="0" borderId="0" xfId="0" applyFont="1" applyFill="1" applyBorder="1" applyAlignment="1">
      <alignment horizontal="center" vertical="center"/>
    </xf>
    <xf numFmtId="49" fontId="18" fillId="0" borderId="0" xfId="0" applyNumberFormat="1" applyFont="1" applyFill="1" applyBorder="1" applyAlignment="1" applyProtection="1">
      <alignment horizontal="center" vertical="center"/>
      <protection/>
    </xf>
    <xf numFmtId="0" fontId="18" fillId="0" borderId="0" xfId="0" applyFont="1" applyFill="1" applyBorder="1" applyAlignment="1">
      <alignment horizontal="lef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zoomScaleSheetLayoutView="100" workbookViewId="0" topLeftCell="A1">
      <selection activeCell="B15" sqref="B15"/>
    </sheetView>
  </sheetViews>
  <sheetFormatPr defaultColWidth="9.16015625" defaultRowHeight="11.25"/>
  <cols>
    <col min="1" max="1" width="163" style="157" customWidth="1"/>
    <col min="2" max="2" width="62.83203125" style="157" customWidth="1"/>
    <col min="3" max="16384" width="9.16015625" style="157" customWidth="1"/>
  </cols>
  <sheetData>
    <row r="1" s="157" customFormat="1" ht="11.25">
      <c r="A1" s="157" t="s">
        <v>0</v>
      </c>
    </row>
    <row r="2" s="157" customFormat="1" ht="93" customHeight="1">
      <c r="A2" s="158" t="s">
        <v>1</v>
      </c>
    </row>
    <row r="3" s="157" customFormat="1" ht="93.75" customHeight="1">
      <c r="A3" s="159"/>
    </row>
    <row r="4" s="157" customFormat="1" ht="81.75" customHeight="1">
      <c r="A4" s="160" t="s">
        <v>2</v>
      </c>
    </row>
    <row r="5" s="157" customFormat="1" ht="40.5" customHeight="1">
      <c r="A5" s="160" t="s">
        <v>3</v>
      </c>
    </row>
    <row r="6" s="157" customFormat="1" ht="36.75" customHeight="1">
      <c r="A6" s="160" t="s">
        <v>4</v>
      </c>
    </row>
    <row r="7" s="157" customFormat="1" ht="12.75" customHeight="1"/>
    <row r="8" s="157" customFormat="1" ht="12.75" customHeight="1"/>
    <row r="9" s="157" customFormat="1" ht="12.75" customHeight="1"/>
    <row r="10" s="157" customFormat="1" ht="12.75" customHeight="1"/>
    <row r="11" s="157" customFormat="1" ht="12.75" customHeight="1"/>
    <row r="12" s="157" customFormat="1" ht="12.75" customHeight="1"/>
    <row r="13" s="157" customFormat="1" ht="12.75" customHeight="1"/>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8"/>
  <sheetViews>
    <sheetView showGridLines="0" showZeros="0" workbookViewId="0" topLeftCell="A13">
      <selection activeCell="K4" sqref="K4"/>
    </sheetView>
  </sheetViews>
  <sheetFormatPr defaultColWidth="9.16015625" defaultRowHeight="12.75" customHeight="1"/>
  <cols>
    <col min="1" max="1" width="13" style="0" customWidth="1"/>
    <col min="2" max="2" width="28.16015625" style="0" customWidth="1"/>
    <col min="3" max="3" width="14.83203125" style="101" customWidth="1"/>
    <col min="4" max="4" width="20.33203125" style="0" customWidth="1"/>
    <col min="5" max="5" width="16.66015625" style="0" customWidth="1"/>
    <col min="6" max="6" width="18.16015625" style="0" customWidth="1"/>
    <col min="7" max="7" width="11.83203125" style="0" customWidth="1"/>
    <col min="8" max="8" width="33.33203125" style="0" customWidth="1"/>
    <col min="9" max="248" width="9.16015625" style="0" customWidth="1"/>
  </cols>
  <sheetData>
    <row r="1" ht="30" customHeight="1">
      <c r="A1" s="43" t="s">
        <v>25</v>
      </c>
    </row>
    <row r="2" spans="1:8" ht="28.5" customHeight="1">
      <c r="A2" s="45" t="s">
        <v>22</v>
      </c>
      <c r="B2" s="45"/>
      <c r="C2" s="45"/>
      <c r="D2" s="45"/>
      <c r="E2" s="102"/>
      <c r="F2" s="102"/>
      <c r="G2" s="102"/>
      <c r="H2" s="102"/>
    </row>
    <row r="3" spans="1:8" ht="22.5" customHeight="1">
      <c r="A3" s="43"/>
      <c r="B3" s="43"/>
      <c r="C3" s="103"/>
      <c r="D3" s="43"/>
      <c r="H3" s="76" t="s">
        <v>47</v>
      </c>
    </row>
    <row r="4" spans="1:8" ht="31.5" customHeight="1">
      <c r="A4" s="49" t="s">
        <v>173</v>
      </c>
      <c r="B4" s="49" t="s">
        <v>174</v>
      </c>
      <c r="C4" s="49" t="s">
        <v>175</v>
      </c>
      <c r="D4" s="49" t="s">
        <v>176</v>
      </c>
      <c r="E4" s="49" t="s">
        <v>142</v>
      </c>
      <c r="F4" s="49" t="s">
        <v>165</v>
      </c>
      <c r="G4" s="49" t="s">
        <v>166</v>
      </c>
      <c r="H4" s="49" t="s">
        <v>168</v>
      </c>
    </row>
    <row r="5" spans="1:8" ht="27" customHeight="1">
      <c r="A5" s="104" t="s">
        <v>142</v>
      </c>
      <c r="B5" s="104"/>
      <c r="C5" s="104"/>
      <c r="D5" s="104"/>
      <c r="E5" s="105">
        <f>F5+G5</f>
        <v>32873</v>
      </c>
      <c r="F5" s="105">
        <v>25339</v>
      </c>
      <c r="G5" s="105">
        <f>3500+3534+500</f>
        <v>7534</v>
      </c>
      <c r="H5" s="57"/>
    </row>
    <row r="6" spans="1:8" ht="27" customHeight="1">
      <c r="A6" s="106">
        <v>301</v>
      </c>
      <c r="B6" s="79" t="s">
        <v>177</v>
      </c>
      <c r="C6" s="48">
        <v>501</v>
      </c>
      <c r="D6" s="96" t="s">
        <v>178</v>
      </c>
      <c r="E6" s="105">
        <v>25297</v>
      </c>
      <c r="F6" s="105">
        <v>25297</v>
      </c>
      <c r="G6" s="105">
        <v>0</v>
      </c>
      <c r="H6" s="57"/>
    </row>
    <row r="7" spans="1:8" ht="27" customHeight="1">
      <c r="A7" s="106" t="s">
        <v>179</v>
      </c>
      <c r="B7" s="79" t="s">
        <v>180</v>
      </c>
      <c r="C7" s="52">
        <v>50101</v>
      </c>
      <c r="D7" s="52" t="s">
        <v>181</v>
      </c>
      <c r="E7" s="105">
        <v>9301</v>
      </c>
      <c r="F7" s="105">
        <v>9301</v>
      </c>
      <c r="G7" s="105">
        <v>0</v>
      </c>
      <c r="H7" s="107" t="s">
        <v>182</v>
      </c>
    </row>
    <row r="8" spans="1:8" ht="30.75" customHeight="1">
      <c r="A8" s="106" t="s">
        <v>183</v>
      </c>
      <c r="B8" s="79" t="s">
        <v>184</v>
      </c>
      <c r="C8" s="53"/>
      <c r="D8" s="53"/>
      <c r="E8" s="105">
        <v>6581</v>
      </c>
      <c r="F8" s="105">
        <v>6581</v>
      </c>
      <c r="G8" s="105">
        <v>0</v>
      </c>
      <c r="H8" s="107" t="s">
        <v>185</v>
      </c>
    </row>
    <row r="9" spans="1:8" ht="27" customHeight="1">
      <c r="A9" s="106" t="s">
        <v>186</v>
      </c>
      <c r="B9" s="79" t="s">
        <v>187</v>
      </c>
      <c r="C9" s="53"/>
      <c r="D9" s="53"/>
      <c r="E9" s="105">
        <v>591</v>
      </c>
      <c r="F9" s="105">
        <v>591</v>
      </c>
      <c r="G9" s="105">
        <v>0</v>
      </c>
      <c r="H9" s="107" t="s">
        <v>188</v>
      </c>
    </row>
    <row r="10" spans="1:8" ht="27" customHeight="1">
      <c r="A10" s="106" t="s">
        <v>189</v>
      </c>
      <c r="B10" s="79" t="s">
        <v>190</v>
      </c>
      <c r="C10" s="54"/>
      <c r="D10" s="54"/>
      <c r="E10" s="105">
        <v>1946</v>
      </c>
      <c r="F10" s="105">
        <v>1946</v>
      </c>
      <c r="G10" s="105">
        <v>0</v>
      </c>
      <c r="H10" s="107" t="s">
        <v>191</v>
      </c>
    </row>
    <row r="11" spans="1:8" ht="27" customHeight="1">
      <c r="A11" s="106" t="s">
        <v>192</v>
      </c>
      <c r="B11" s="108" t="s">
        <v>193</v>
      </c>
      <c r="C11" s="109">
        <v>50102</v>
      </c>
      <c r="D11" s="109" t="s">
        <v>194</v>
      </c>
      <c r="E11" s="110">
        <v>3388</v>
      </c>
      <c r="F11" s="105">
        <v>3388</v>
      </c>
      <c r="G11" s="105">
        <v>0</v>
      </c>
      <c r="H11" s="57"/>
    </row>
    <row r="12" spans="1:8" ht="27" customHeight="1">
      <c r="A12" s="106" t="s">
        <v>195</v>
      </c>
      <c r="B12" s="108" t="s">
        <v>196</v>
      </c>
      <c r="C12" s="111"/>
      <c r="D12" s="111"/>
      <c r="E12" s="110">
        <v>0</v>
      </c>
      <c r="F12" s="105">
        <v>0</v>
      </c>
      <c r="G12" s="105">
        <v>0</v>
      </c>
      <c r="H12" s="57"/>
    </row>
    <row r="13" spans="1:8" ht="27" customHeight="1">
      <c r="A13" s="106" t="s">
        <v>197</v>
      </c>
      <c r="B13" s="108" t="s">
        <v>198</v>
      </c>
      <c r="C13" s="111"/>
      <c r="D13" s="111"/>
      <c r="E13" s="110">
        <v>1537</v>
      </c>
      <c r="F13" s="105">
        <v>1537</v>
      </c>
      <c r="G13" s="105">
        <v>0</v>
      </c>
      <c r="H13" s="57"/>
    </row>
    <row r="14" spans="1:8" ht="27" customHeight="1">
      <c r="A14" s="106" t="s">
        <v>199</v>
      </c>
      <c r="B14" s="108" t="s">
        <v>200</v>
      </c>
      <c r="C14" s="111"/>
      <c r="D14" s="111"/>
      <c r="E14" s="110">
        <v>0</v>
      </c>
      <c r="F14" s="105">
        <v>0</v>
      </c>
      <c r="G14" s="105">
        <v>0</v>
      </c>
      <c r="H14" s="57"/>
    </row>
    <row r="15" spans="1:8" ht="27" customHeight="1">
      <c r="A15" s="106" t="s">
        <v>201</v>
      </c>
      <c r="B15" s="79" t="s">
        <v>202</v>
      </c>
      <c r="C15" s="112"/>
      <c r="D15" s="112"/>
      <c r="E15" s="110">
        <v>0</v>
      </c>
      <c r="F15" s="105">
        <v>0</v>
      </c>
      <c r="G15" s="105">
        <v>0</v>
      </c>
      <c r="H15" s="57"/>
    </row>
    <row r="16" spans="1:8" ht="27" customHeight="1">
      <c r="A16" s="106" t="s">
        <v>203</v>
      </c>
      <c r="B16" s="79" t="s">
        <v>204</v>
      </c>
      <c r="C16" s="48">
        <v>50103</v>
      </c>
      <c r="D16" s="48" t="s">
        <v>205</v>
      </c>
      <c r="E16" s="110">
        <v>1940</v>
      </c>
      <c r="F16" s="105">
        <v>1940</v>
      </c>
      <c r="G16" s="105">
        <v>0</v>
      </c>
      <c r="H16" s="57"/>
    </row>
    <row r="17" spans="1:8" ht="27" customHeight="1">
      <c r="A17" s="106" t="s">
        <v>206</v>
      </c>
      <c r="B17" s="79" t="s">
        <v>207</v>
      </c>
      <c r="C17" s="52">
        <v>50199</v>
      </c>
      <c r="D17" s="52" t="s">
        <v>208</v>
      </c>
      <c r="E17" s="110">
        <v>0</v>
      </c>
      <c r="F17" s="105">
        <v>0</v>
      </c>
      <c r="G17" s="105">
        <v>0</v>
      </c>
      <c r="H17" s="57"/>
    </row>
    <row r="18" spans="1:8" ht="27" customHeight="1">
      <c r="A18" s="106" t="s">
        <v>209</v>
      </c>
      <c r="B18" s="79" t="s">
        <v>210</v>
      </c>
      <c r="C18" s="54"/>
      <c r="D18" s="54"/>
      <c r="E18" s="110">
        <v>13</v>
      </c>
      <c r="F18" s="105">
        <v>13</v>
      </c>
      <c r="G18" s="105">
        <v>0</v>
      </c>
      <c r="H18" s="107" t="s">
        <v>211</v>
      </c>
    </row>
    <row r="19" spans="1:8" ht="27" customHeight="1">
      <c r="A19" s="106" t="s">
        <v>212</v>
      </c>
      <c r="B19" s="79" t="s">
        <v>213</v>
      </c>
      <c r="C19" s="48">
        <v>502</v>
      </c>
      <c r="D19" s="48" t="s">
        <v>214</v>
      </c>
      <c r="E19" s="110">
        <v>6534</v>
      </c>
      <c r="F19" s="105">
        <v>0</v>
      </c>
      <c r="G19" s="105">
        <v>6534</v>
      </c>
      <c r="H19" s="57"/>
    </row>
    <row r="20" spans="1:8" ht="27" customHeight="1">
      <c r="A20" s="106" t="s">
        <v>179</v>
      </c>
      <c r="B20" s="79" t="s">
        <v>215</v>
      </c>
      <c r="C20" s="48"/>
      <c r="D20" s="96"/>
      <c r="E20" s="105">
        <v>800</v>
      </c>
      <c r="F20" s="105">
        <v>0</v>
      </c>
      <c r="G20" s="105">
        <v>800</v>
      </c>
      <c r="H20" s="96"/>
    </row>
    <row r="21" spans="1:8" ht="27" customHeight="1">
      <c r="A21" s="106" t="s">
        <v>183</v>
      </c>
      <c r="B21" s="79" t="s">
        <v>216</v>
      </c>
      <c r="C21" s="48"/>
      <c r="D21" s="96"/>
      <c r="E21" s="105">
        <v>300</v>
      </c>
      <c r="F21" s="105">
        <v>0</v>
      </c>
      <c r="G21" s="105">
        <v>300</v>
      </c>
      <c r="H21" s="96"/>
    </row>
    <row r="22" spans="1:8" ht="27" customHeight="1">
      <c r="A22" s="106" t="s">
        <v>186</v>
      </c>
      <c r="B22" s="79" t="s">
        <v>217</v>
      </c>
      <c r="C22" s="48"/>
      <c r="D22" s="96"/>
      <c r="E22" s="105">
        <v>0</v>
      </c>
      <c r="F22" s="105">
        <v>0</v>
      </c>
      <c r="G22" s="105">
        <v>0</v>
      </c>
      <c r="H22" s="57"/>
    </row>
    <row r="23" spans="1:8" ht="27" customHeight="1">
      <c r="A23" s="106" t="s">
        <v>218</v>
      </c>
      <c r="B23" s="79" t="s">
        <v>219</v>
      </c>
      <c r="C23" s="48"/>
      <c r="D23" s="96"/>
      <c r="E23" s="105">
        <v>0</v>
      </c>
      <c r="F23" s="105">
        <v>0</v>
      </c>
      <c r="G23" s="105">
        <v>0</v>
      </c>
      <c r="H23" s="57"/>
    </row>
    <row r="24" spans="1:8" ht="27" customHeight="1">
      <c r="A24" s="106" t="s">
        <v>220</v>
      </c>
      <c r="B24" s="79" t="s">
        <v>221</v>
      </c>
      <c r="C24" s="48"/>
      <c r="D24" s="96"/>
      <c r="E24" s="105">
        <v>0</v>
      </c>
      <c r="F24" s="105">
        <v>0</v>
      </c>
      <c r="G24" s="105">
        <v>0</v>
      </c>
      <c r="H24" s="57"/>
    </row>
    <row r="25" spans="1:8" ht="27" customHeight="1">
      <c r="A25" s="106" t="s">
        <v>222</v>
      </c>
      <c r="B25" s="79" t="s">
        <v>223</v>
      </c>
      <c r="C25" s="48"/>
      <c r="D25" s="96"/>
      <c r="E25" s="105">
        <v>200</v>
      </c>
      <c r="F25" s="105">
        <v>0</v>
      </c>
      <c r="G25" s="105">
        <v>200</v>
      </c>
      <c r="H25" s="57"/>
    </row>
    <row r="26" spans="1:8" ht="27" customHeight="1">
      <c r="A26" s="106" t="s">
        <v>189</v>
      </c>
      <c r="B26" s="79" t="s">
        <v>224</v>
      </c>
      <c r="C26" s="48"/>
      <c r="D26" s="96"/>
      <c r="E26" s="105">
        <v>150</v>
      </c>
      <c r="F26" s="105">
        <v>0</v>
      </c>
      <c r="G26" s="105">
        <v>150</v>
      </c>
      <c r="H26" s="96"/>
    </row>
    <row r="27" spans="1:8" ht="27" customHeight="1">
      <c r="A27" s="106" t="s">
        <v>192</v>
      </c>
      <c r="B27" s="79" t="s">
        <v>225</v>
      </c>
      <c r="C27" s="48"/>
      <c r="D27" s="96"/>
      <c r="E27" s="105">
        <v>0</v>
      </c>
      <c r="F27" s="105">
        <v>0</v>
      </c>
      <c r="G27" s="105">
        <v>0</v>
      </c>
      <c r="H27" s="57"/>
    </row>
    <row r="28" spans="1:8" ht="27" customHeight="1">
      <c r="A28" s="106" t="s">
        <v>195</v>
      </c>
      <c r="B28" s="79" t="s">
        <v>226</v>
      </c>
      <c r="C28" s="48"/>
      <c r="D28" s="96"/>
      <c r="E28" s="105">
        <v>0</v>
      </c>
      <c r="F28" s="105">
        <v>0</v>
      </c>
      <c r="G28" s="105">
        <v>0</v>
      </c>
      <c r="H28" s="57"/>
    </row>
    <row r="29" spans="1:8" ht="27" customHeight="1">
      <c r="A29" s="106" t="s">
        <v>199</v>
      </c>
      <c r="B29" s="79" t="s">
        <v>227</v>
      </c>
      <c r="C29" s="48"/>
      <c r="D29" s="96"/>
      <c r="E29" s="105">
        <v>1000</v>
      </c>
      <c r="F29" s="105">
        <v>0</v>
      </c>
      <c r="G29" s="105">
        <v>1000</v>
      </c>
      <c r="H29" s="96"/>
    </row>
    <row r="30" spans="1:8" ht="27" customHeight="1">
      <c r="A30" s="106" t="s">
        <v>201</v>
      </c>
      <c r="B30" s="79" t="s">
        <v>228</v>
      </c>
      <c r="C30" s="48"/>
      <c r="D30" s="96"/>
      <c r="E30" s="105">
        <v>0</v>
      </c>
      <c r="F30" s="105">
        <v>0</v>
      </c>
      <c r="G30" s="105">
        <v>0</v>
      </c>
      <c r="H30" s="57"/>
    </row>
    <row r="31" spans="1:8" ht="27" customHeight="1">
      <c r="A31" s="106" t="s">
        <v>203</v>
      </c>
      <c r="B31" s="79" t="s">
        <v>229</v>
      </c>
      <c r="C31" s="48"/>
      <c r="D31" s="96"/>
      <c r="E31" s="105">
        <v>0</v>
      </c>
      <c r="F31" s="105">
        <v>0</v>
      </c>
      <c r="G31" s="105">
        <v>0</v>
      </c>
      <c r="H31" s="57"/>
    </row>
    <row r="32" spans="1:8" ht="27" customHeight="1">
      <c r="A32" s="106" t="s">
        <v>206</v>
      </c>
      <c r="B32" s="79" t="s">
        <v>230</v>
      </c>
      <c r="C32" s="48"/>
      <c r="D32" s="96"/>
      <c r="E32" s="105">
        <v>0</v>
      </c>
      <c r="F32" s="105">
        <v>0</v>
      </c>
      <c r="G32" s="105">
        <v>0</v>
      </c>
      <c r="H32" s="57"/>
    </row>
    <row r="33" spans="1:8" ht="27" customHeight="1">
      <c r="A33" s="106" t="s">
        <v>231</v>
      </c>
      <c r="B33" s="79" t="s">
        <v>232</v>
      </c>
      <c r="C33" s="48"/>
      <c r="D33" s="48"/>
      <c r="E33" s="105">
        <v>200</v>
      </c>
      <c r="F33" s="105">
        <v>0</v>
      </c>
      <c r="G33" s="105">
        <v>200</v>
      </c>
      <c r="H33" s="57"/>
    </row>
    <row r="34" spans="1:8" ht="27" customHeight="1">
      <c r="A34" s="106" t="s">
        <v>233</v>
      </c>
      <c r="B34" s="79" t="s">
        <v>234</v>
      </c>
      <c r="C34" s="48"/>
      <c r="D34" s="96"/>
      <c r="E34" s="105">
        <v>200</v>
      </c>
      <c r="F34" s="105">
        <v>0</v>
      </c>
      <c r="G34" s="105">
        <v>200</v>
      </c>
      <c r="H34" s="57"/>
    </row>
    <row r="35" spans="1:8" ht="27" customHeight="1">
      <c r="A35" s="106" t="s">
        <v>235</v>
      </c>
      <c r="B35" s="79" t="s">
        <v>236</v>
      </c>
      <c r="C35" s="48"/>
      <c r="D35" s="96"/>
      <c r="E35" s="105">
        <v>300</v>
      </c>
      <c r="F35" s="105">
        <v>0</v>
      </c>
      <c r="G35" s="105">
        <v>300</v>
      </c>
      <c r="H35" s="57"/>
    </row>
    <row r="36" spans="1:8" ht="27" customHeight="1">
      <c r="A36" s="106" t="s">
        <v>237</v>
      </c>
      <c r="B36" s="79" t="s">
        <v>238</v>
      </c>
      <c r="C36" s="48"/>
      <c r="D36" s="96"/>
      <c r="E36" s="105">
        <v>0</v>
      </c>
      <c r="F36" s="105">
        <v>0</v>
      </c>
      <c r="G36" s="105">
        <v>0</v>
      </c>
      <c r="H36" s="57"/>
    </row>
    <row r="37" spans="1:8" ht="27" customHeight="1">
      <c r="A37" s="113" t="s">
        <v>239</v>
      </c>
      <c r="B37" s="79" t="s">
        <v>240</v>
      </c>
      <c r="C37" s="48"/>
      <c r="D37" s="96"/>
      <c r="E37" s="105">
        <v>0</v>
      </c>
      <c r="F37" s="105">
        <v>0</v>
      </c>
      <c r="G37" s="105">
        <v>0</v>
      </c>
      <c r="H37" s="57"/>
    </row>
    <row r="38" spans="1:8" ht="27" customHeight="1">
      <c r="A38" s="113" t="s">
        <v>241</v>
      </c>
      <c r="B38" s="79" t="s">
        <v>242</v>
      </c>
      <c r="C38" s="48"/>
      <c r="D38" s="96"/>
      <c r="E38" s="105">
        <v>0</v>
      </c>
      <c r="F38" s="105">
        <v>0</v>
      </c>
      <c r="G38" s="105">
        <v>0</v>
      </c>
      <c r="H38" s="57"/>
    </row>
    <row r="39" spans="1:8" ht="27" customHeight="1">
      <c r="A39" s="113" t="s">
        <v>243</v>
      </c>
      <c r="B39" s="79" t="s">
        <v>244</v>
      </c>
      <c r="C39" s="48"/>
      <c r="D39" s="96"/>
      <c r="E39" s="105">
        <v>100</v>
      </c>
      <c r="F39" s="105">
        <v>0</v>
      </c>
      <c r="G39" s="105">
        <v>100</v>
      </c>
      <c r="H39" s="57"/>
    </row>
    <row r="40" spans="1:8" ht="27" customHeight="1">
      <c r="A40" s="113" t="s">
        <v>245</v>
      </c>
      <c r="B40" s="79" t="s">
        <v>246</v>
      </c>
      <c r="C40" s="48"/>
      <c r="D40" s="96"/>
      <c r="E40" s="105">
        <v>0</v>
      </c>
      <c r="F40" s="105">
        <v>0</v>
      </c>
      <c r="G40" s="105">
        <v>0</v>
      </c>
      <c r="H40" s="57"/>
    </row>
    <row r="41" spans="1:8" ht="27" customHeight="1">
      <c r="A41" s="113" t="s">
        <v>247</v>
      </c>
      <c r="B41" s="79" t="s">
        <v>248</v>
      </c>
      <c r="C41" s="48"/>
      <c r="D41" s="96"/>
      <c r="E41" s="105">
        <v>330</v>
      </c>
      <c r="F41" s="105">
        <v>0</v>
      </c>
      <c r="G41" s="105">
        <v>330</v>
      </c>
      <c r="H41" s="57"/>
    </row>
    <row r="42" spans="1:8" ht="27" customHeight="1">
      <c r="A42" s="113" t="s">
        <v>249</v>
      </c>
      <c r="B42" s="79" t="s">
        <v>250</v>
      </c>
      <c r="C42" s="48"/>
      <c r="D42" s="96"/>
      <c r="E42" s="105">
        <v>480</v>
      </c>
      <c r="F42" s="105">
        <v>0</v>
      </c>
      <c r="G42" s="105">
        <v>480</v>
      </c>
      <c r="H42" s="57"/>
    </row>
    <row r="43" spans="1:8" ht="27" customHeight="1">
      <c r="A43" s="113" t="s">
        <v>251</v>
      </c>
      <c r="B43" s="79" t="s">
        <v>252</v>
      </c>
      <c r="C43" s="48"/>
      <c r="D43" s="96"/>
      <c r="E43" s="105">
        <v>0</v>
      </c>
      <c r="F43" s="105">
        <v>0</v>
      </c>
      <c r="G43" s="105">
        <v>0</v>
      </c>
      <c r="H43" s="96"/>
    </row>
    <row r="44" spans="1:8" ht="27" customHeight="1">
      <c r="A44" s="113" t="s">
        <v>253</v>
      </c>
      <c r="B44" s="79" t="s">
        <v>254</v>
      </c>
      <c r="C44" s="48"/>
      <c r="D44" s="96"/>
      <c r="E44" s="105">
        <v>1734</v>
      </c>
      <c r="F44" s="105">
        <v>0</v>
      </c>
      <c r="G44" s="105">
        <v>1734</v>
      </c>
      <c r="H44" s="107" t="s">
        <v>255</v>
      </c>
    </row>
    <row r="45" spans="1:8" ht="27" customHeight="1">
      <c r="A45" s="113" t="s">
        <v>256</v>
      </c>
      <c r="B45" s="79" t="s">
        <v>257</v>
      </c>
      <c r="C45" s="48"/>
      <c r="D45" s="96"/>
      <c r="E45" s="105">
        <v>0</v>
      </c>
      <c r="F45" s="105">
        <v>0</v>
      </c>
      <c r="G45" s="105">
        <v>0</v>
      </c>
      <c r="H45" s="57"/>
    </row>
    <row r="46" spans="1:8" ht="27" customHeight="1">
      <c r="A46" s="113" t="s">
        <v>209</v>
      </c>
      <c r="B46" s="79" t="s">
        <v>258</v>
      </c>
      <c r="C46" s="48"/>
      <c r="D46" s="96"/>
      <c r="E46" s="105">
        <v>740</v>
      </c>
      <c r="F46" s="105">
        <v>0</v>
      </c>
      <c r="G46" s="105">
        <v>740</v>
      </c>
      <c r="H46" s="107"/>
    </row>
    <row r="47" spans="1:8" ht="27" customHeight="1">
      <c r="A47" s="106" t="s">
        <v>259</v>
      </c>
      <c r="B47" s="79" t="s">
        <v>260</v>
      </c>
      <c r="C47" s="48">
        <v>509</v>
      </c>
      <c r="D47" s="96" t="s">
        <v>260</v>
      </c>
      <c r="E47" s="105">
        <v>42</v>
      </c>
      <c r="F47" s="105">
        <v>0</v>
      </c>
      <c r="G47" s="105">
        <v>0</v>
      </c>
      <c r="H47" s="57"/>
    </row>
    <row r="48" spans="1:8" ht="27" customHeight="1">
      <c r="A48" s="106" t="s">
        <v>179</v>
      </c>
      <c r="B48" s="79" t="s">
        <v>261</v>
      </c>
      <c r="C48" s="52">
        <v>50905</v>
      </c>
      <c r="D48" s="52" t="s">
        <v>262</v>
      </c>
      <c r="E48" s="105">
        <v>0</v>
      </c>
      <c r="F48" s="105">
        <v>0</v>
      </c>
      <c r="G48" s="105">
        <v>0</v>
      </c>
      <c r="H48" s="57"/>
    </row>
    <row r="49" spans="1:8" ht="27" customHeight="1">
      <c r="A49" s="106" t="s">
        <v>183</v>
      </c>
      <c r="B49" s="79" t="s">
        <v>263</v>
      </c>
      <c r="C49" s="53"/>
      <c r="D49" s="53"/>
      <c r="E49" s="105">
        <v>0</v>
      </c>
      <c r="F49" s="105">
        <v>0</v>
      </c>
      <c r="G49" s="105">
        <v>0</v>
      </c>
      <c r="H49" s="107" t="s">
        <v>264</v>
      </c>
    </row>
    <row r="50" spans="1:8" ht="27" customHeight="1">
      <c r="A50" s="106" t="s">
        <v>186</v>
      </c>
      <c r="B50" s="79" t="s">
        <v>265</v>
      </c>
      <c r="C50" s="54"/>
      <c r="D50" s="54"/>
      <c r="E50" s="105">
        <v>0</v>
      </c>
      <c r="F50" s="105">
        <v>0</v>
      </c>
      <c r="G50" s="105">
        <v>0</v>
      </c>
      <c r="H50" s="107" t="s">
        <v>266</v>
      </c>
    </row>
    <row r="51" spans="1:8" ht="27" customHeight="1">
      <c r="A51" s="106" t="s">
        <v>218</v>
      </c>
      <c r="B51" s="79" t="s">
        <v>267</v>
      </c>
      <c r="C51" s="52">
        <v>50901</v>
      </c>
      <c r="D51" s="52" t="s">
        <v>268</v>
      </c>
      <c r="E51" s="105">
        <v>0</v>
      </c>
      <c r="F51" s="105">
        <v>0</v>
      </c>
      <c r="G51" s="105">
        <v>0</v>
      </c>
      <c r="H51" s="107" t="s">
        <v>269</v>
      </c>
    </row>
    <row r="52" spans="1:8" ht="27" customHeight="1">
      <c r="A52" s="106" t="s">
        <v>220</v>
      </c>
      <c r="B52" s="79" t="s">
        <v>270</v>
      </c>
      <c r="C52" s="54"/>
      <c r="D52" s="54"/>
      <c r="E52" s="105">
        <v>42</v>
      </c>
      <c r="F52" s="105">
        <v>42</v>
      </c>
      <c r="G52" s="105">
        <v>0</v>
      </c>
      <c r="H52" s="107" t="s">
        <v>271</v>
      </c>
    </row>
    <row r="53" spans="1:8" ht="27" customHeight="1">
      <c r="A53" s="106" t="s">
        <v>209</v>
      </c>
      <c r="B53" s="79" t="s">
        <v>272</v>
      </c>
      <c r="C53" s="48">
        <v>50999</v>
      </c>
      <c r="D53" s="96" t="s">
        <v>260</v>
      </c>
      <c r="E53" s="105">
        <v>0</v>
      </c>
      <c r="F53" s="105">
        <v>0</v>
      </c>
      <c r="G53" s="105">
        <v>0</v>
      </c>
      <c r="H53" s="96"/>
    </row>
    <row r="54" spans="1:8" ht="27" customHeight="1">
      <c r="A54" s="106" t="s">
        <v>273</v>
      </c>
      <c r="B54" s="79" t="s">
        <v>274</v>
      </c>
      <c r="C54" s="114">
        <v>503</v>
      </c>
      <c r="D54" s="96" t="s">
        <v>275</v>
      </c>
      <c r="E54" s="105">
        <v>1000</v>
      </c>
      <c r="F54" s="105"/>
      <c r="G54" s="105">
        <v>1000</v>
      </c>
      <c r="H54" s="107"/>
    </row>
    <row r="55" spans="1:8" ht="27" customHeight="1">
      <c r="A55" s="106" t="s">
        <v>183</v>
      </c>
      <c r="B55" s="79" t="s">
        <v>276</v>
      </c>
      <c r="C55" s="48">
        <v>50306</v>
      </c>
      <c r="D55" s="96" t="s">
        <v>277</v>
      </c>
      <c r="E55" s="105">
        <v>1000</v>
      </c>
      <c r="F55" s="105">
        <v>0</v>
      </c>
      <c r="G55" s="105">
        <v>1000</v>
      </c>
      <c r="H55" s="96"/>
    </row>
    <row r="56" spans="1:4" ht="12.75" customHeight="1">
      <c r="A56" s="115"/>
      <c r="B56" s="115"/>
      <c r="C56" s="116"/>
      <c r="D56" s="115"/>
    </row>
    <row r="57" spans="1:4" ht="12.75" customHeight="1">
      <c r="A57" s="115"/>
      <c r="B57" s="115"/>
      <c r="C57" s="116"/>
      <c r="D57" s="115"/>
    </row>
    <row r="58" spans="1:4" ht="12.75" customHeight="1">
      <c r="A58" s="115"/>
      <c r="B58" s="115"/>
      <c r="C58" s="116"/>
      <c r="D58" s="115"/>
    </row>
  </sheetData>
  <sheetProtection/>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5" right="0.35" top="0.7900000000000001" bottom="0.7900000000000001" header="0.3"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H19" sqref="H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49.16015625" style="0" customWidth="1"/>
    <col min="8" max="8" width="32.33203125" style="0" customWidth="1"/>
    <col min="9" max="9" width="9.16015625" style="0" customWidth="1"/>
  </cols>
  <sheetData>
    <row r="1" spans="1:6" ht="22.5" customHeight="1">
      <c r="A1" s="47" t="s">
        <v>27</v>
      </c>
      <c r="B1" s="85"/>
      <c r="C1" s="85"/>
      <c r="D1" s="85"/>
      <c r="E1" s="85"/>
      <c r="F1" s="86"/>
    </row>
    <row r="2" spans="1:6" ht="22.5" customHeight="1">
      <c r="A2" s="87" t="s">
        <v>28</v>
      </c>
      <c r="B2" s="75"/>
      <c r="C2" s="88"/>
      <c r="D2" s="88"/>
      <c r="E2" s="88"/>
      <c r="F2" s="75"/>
    </row>
    <row r="3" spans="1:6" s="43" customFormat="1" ht="22.5" customHeight="1">
      <c r="A3" s="89"/>
      <c r="B3" s="89"/>
      <c r="C3" s="90"/>
      <c r="D3" s="90"/>
      <c r="E3" s="91"/>
      <c r="F3" s="65" t="s">
        <v>47</v>
      </c>
    </row>
    <row r="4" spans="1:8" s="43" customFormat="1" ht="22.5" customHeight="1">
      <c r="A4" s="92" t="s">
        <v>48</v>
      </c>
      <c r="B4" s="92"/>
      <c r="C4" s="93" t="s">
        <v>49</v>
      </c>
      <c r="D4" s="94"/>
      <c r="E4" s="94"/>
      <c r="F4" s="94"/>
      <c r="G4" s="94"/>
      <c r="H4" s="95"/>
    </row>
    <row r="5" spans="1:8" s="43" customFormat="1" ht="22.5" customHeight="1">
      <c r="A5" s="92" t="s">
        <v>50</v>
      </c>
      <c r="B5" s="92" t="s">
        <v>51</v>
      </c>
      <c r="C5" s="92" t="s">
        <v>52</v>
      </c>
      <c r="D5" s="92" t="s">
        <v>51</v>
      </c>
      <c r="E5" s="92" t="s">
        <v>53</v>
      </c>
      <c r="F5" s="92" t="s">
        <v>51</v>
      </c>
      <c r="G5" s="59" t="s">
        <v>54</v>
      </c>
      <c r="H5" s="48" t="s">
        <v>51</v>
      </c>
    </row>
    <row r="6" spans="1:8" s="43" customFormat="1" ht="22.5" customHeight="1">
      <c r="A6" s="96" t="s">
        <v>278</v>
      </c>
      <c r="B6" s="97"/>
      <c r="C6" s="84" t="s">
        <v>279</v>
      </c>
      <c r="D6" s="98"/>
      <c r="E6" s="84" t="s">
        <v>280</v>
      </c>
      <c r="F6" s="98"/>
      <c r="G6" s="99" t="s">
        <v>55</v>
      </c>
      <c r="H6" s="79"/>
    </row>
    <row r="7" spans="1:8" s="43" customFormat="1" ht="22.5" customHeight="1">
      <c r="A7" s="96"/>
      <c r="B7" s="97"/>
      <c r="C7" s="84" t="s">
        <v>281</v>
      </c>
      <c r="D7" s="98"/>
      <c r="E7" s="84" t="s">
        <v>282</v>
      </c>
      <c r="F7" s="98"/>
      <c r="G7" s="100" t="s">
        <v>59</v>
      </c>
      <c r="H7" s="79"/>
    </row>
    <row r="8" spans="1:8" s="43" customFormat="1" ht="22.5" customHeight="1">
      <c r="A8" s="96"/>
      <c r="B8" s="97"/>
      <c r="C8" s="84" t="s">
        <v>283</v>
      </c>
      <c r="D8" s="98"/>
      <c r="E8" s="84" t="s">
        <v>284</v>
      </c>
      <c r="F8" s="98"/>
      <c r="G8" s="100" t="s">
        <v>63</v>
      </c>
      <c r="H8" s="79"/>
    </row>
    <row r="9" spans="1:8" s="43" customFormat="1" ht="22.5" customHeight="1">
      <c r="A9" s="96"/>
      <c r="B9" s="97"/>
      <c r="C9" s="84" t="s">
        <v>285</v>
      </c>
      <c r="D9" s="98"/>
      <c r="E9" s="84" t="s">
        <v>286</v>
      </c>
      <c r="F9" s="98"/>
      <c r="G9" s="100" t="s">
        <v>67</v>
      </c>
      <c r="H9" s="79"/>
    </row>
    <row r="10" spans="1:8" s="43" customFormat="1" ht="22.5" customHeight="1">
      <c r="A10" s="96"/>
      <c r="B10" s="97"/>
      <c r="C10" s="84" t="s">
        <v>287</v>
      </c>
      <c r="D10" s="98"/>
      <c r="E10" s="84" t="s">
        <v>288</v>
      </c>
      <c r="F10" s="98"/>
      <c r="G10" s="100" t="s">
        <v>71</v>
      </c>
      <c r="H10" s="79"/>
    </row>
    <row r="11" spans="1:8" s="43" customFormat="1" ht="22.5" customHeight="1">
      <c r="A11" s="96"/>
      <c r="B11" s="97"/>
      <c r="C11" s="84" t="s">
        <v>289</v>
      </c>
      <c r="D11" s="98"/>
      <c r="E11" s="84" t="s">
        <v>290</v>
      </c>
      <c r="F11" s="98"/>
      <c r="G11" s="100" t="s">
        <v>75</v>
      </c>
      <c r="H11" s="79"/>
    </row>
    <row r="12" spans="1:8" s="43" customFormat="1" ht="22.5" customHeight="1">
      <c r="A12" s="96"/>
      <c r="B12" s="97"/>
      <c r="C12" s="84" t="s">
        <v>291</v>
      </c>
      <c r="D12" s="98"/>
      <c r="E12" s="84" t="s">
        <v>282</v>
      </c>
      <c r="F12" s="98"/>
      <c r="G12" s="100" t="s">
        <v>79</v>
      </c>
      <c r="H12" s="79"/>
    </row>
    <row r="13" spans="1:8" s="43" customFormat="1" ht="22.5" customHeight="1">
      <c r="A13" s="96"/>
      <c r="B13" s="97"/>
      <c r="C13" s="84" t="s">
        <v>292</v>
      </c>
      <c r="D13" s="98"/>
      <c r="E13" s="84" t="s">
        <v>284</v>
      </c>
      <c r="F13" s="98"/>
      <c r="G13" s="100" t="s">
        <v>82</v>
      </c>
      <c r="H13" s="79"/>
    </row>
    <row r="14" spans="1:8" s="43" customFormat="1" ht="22.5" customHeight="1">
      <c r="A14" s="96"/>
      <c r="B14" s="97"/>
      <c r="C14" s="84" t="s">
        <v>293</v>
      </c>
      <c r="D14" s="98"/>
      <c r="E14" s="84" t="s">
        <v>286</v>
      </c>
      <c r="F14" s="98"/>
      <c r="G14" s="100" t="s">
        <v>85</v>
      </c>
      <c r="H14" s="79"/>
    </row>
    <row r="15" spans="1:8" s="43" customFormat="1" ht="22.5" customHeight="1">
      <c r="A15" s="96"/>
      <c r="B15" s="97"/>
      <c r="C15" s="84" t="s">
        <v>294</v>
      </c>
      <c r="D15" s="98"/>
      <c r="E15" s="84" t="s">
        <v>295</v>
      </c>
      <c r="F15" s="98"/>
      <c r="G15" s="100" t="s">
        <v>89</v>
      </c>
      <c r="H15" s="79"/>
    </row>
    <row r="16" spans="1:8" s="43" customFormat="1" ht="22.5" customHeight="1">
      <c r="A16" s="79"/>
      <c r="B16" s="97"/>
      <c r="C16" s="84" t="s">
        <v>296</v>
      </c>
      <c r="D16" s="98"/>
      <c r="E16" s="84" t="s">
        <v>297</v>
      </c>
      <c r="F16" s="98"/>
      <c r="G16" s="100" t="s">
        <v>93</v>
      </c>
      <c r="H16" s="79"/>
    </row>
    <row r="17" spans="1:8" s="43" customFormat="1" ht="22.5" customHeight="1">
      <c r="A17" s="79"/>
      <c r="B17" s="97"/>
      <c r="C17" s="84" t="s">
        <v>298</v>
      </c>
      <c r="D17" s="98"/>
      <c r="E17" s="84" t="s">
        <v>299</v>
      </c>
      <c r="F17" s="98"/>
      <c r="G17" s="100" t="s">
        <v>97</v>
      </c>
      <c r="H17" s="79"/>
    </row>
    <row r="18" spans="1:8" s="43" customFormat="1" ht="22.5" customHeight="1">
      <c r="A18" s="79"/>
      <c r="B18" s="97"/>
      <c r="C18" s="84" t="s">
        <v>300</v>
      </c>
      <c r="D18" s="98"/>
      <c r="E18" s="84" t="s">
        <v>301</v>
      </c>
      <c r="F18" s="98"/>
      <c r="G18" s="100" t="s">
        <v>100</v>
      </c>
      <c r="H18" s="79"/>
    </row>
    <row r="19" spans="1:8" s="43" customFormat="1" ht="22.5" customHeight="1">
      <c r="A19" s="96"/>
      <c r="B19" s="97"/>
      <c r="C19" s="84" t="s">
        <v>302</v>
      </c>
      <c r="D19" s="98"/>
      <c r="E19" s="84" t="s">
        <v>303</v>
      </c>
      <c r="F19" s="98"/>
      <c r="G19" s="100" t="s">
        <v>103</v>
      </c>
      <c r="H19" s="79"/>
    </row>
    <row r="20" spans="1:8" s="43" customFormat="1" ht="22.5" customHeight="1">
      <c r="A20" s="96"/>
      <c r="B20" s="97"/>
      <c r="C20" s="84" t="s">
        <v>304</v>
      </c>
      <c r="D20" s="98"/>
      <c r="E20" s="84" t="s">
        <v>305</v>
      </c>
      <c r="F20" s="98"/>
      <c r="G20" s="100" t="s">
        <v>106</v>
      </c>
      <c r="H20" s="79"/>
    </row>
    <row r="21" spans="1:8" s="43" customFormat="1" ht="22.5" customHeight="1">
      <c r="A21" s="79"/>
      <c r="B21" s="97"/>
      <c r="C21" s="79"/>
      <c r="D21" s="98"/>
      <c r="E21" s="84" t="s">
        <v>306</v>
      </c>
      <c r="F21" s="98"/>
      <c r="G21" s="100" t="s">
        <v>109</v>
      </c>
      <c r="H21" s="79"/>
    </row>
    <row r="22" spans="1:8" s="43" customFormat="1" ht="18" customHeight="1">
      <c r="A22" s="79"/>
      <c r="B22" s="97"/>
      <c r="C22" s="79"/>
      <c r="D22" s="98"/>
      <c r="E22" s="84" t="s">
        <v>307</v>
      </c>
      <c r="F22" s="98"/>
      <c r="G22" s="79"/>
      <c r="H22" s="79"/>
    </row>
    <row r="23" spans="1:8" s="43" customFormat="1" ht="19.5" customHeight="1">
      <c r="A23" s="79"/>
      <c r="B23" s="97"/>
      <c r="C23" s="79"/>
      <c r="D23" s="98"/>
      <c r="E23" s="84" t="s">
        <v>308</v>
      </c>
      <c r="F23" s="98"/>
      <c r="G23" s="79"/>
      <c r="H23" s="79"/>
    </row>
    <row r="24" spans="1:8" s="43" customFormat="1" ht="21.75" customHeight="1">
      <c r="A24" s="79"/>
      <c r="B24" s="97"/>
      <c r="C24" s="84"/>
      <c r="D24" s="98"/>
      <c r="E24" s="84" t="s">
        <v>309</v>
      </c>
      <c r="F24" s="98"/>
      <c r="G24" s="79"/>
      <c r="H24" s="79"/>
    </row>
    <row r="25" spans="1:8" s="43" customFormat="1" ht="23.25" customHeight="1">
      <c r="A25" s="79"/>
      <c r="B25" s="97"/>
      <c r="C25" s="84"/>
      <c r="D25" s="98"/>
      <c r="E25" s="96"/>
      <c r="F25" s="98"/>
      <c r="G25" s="79"/>
      <c r="H25" s="79"/>
    </row>
    <row r="26" spans="1:8" s="43" customFormat="1" ht="18" customHeight="1">
      <c r="A26" s="92" t="s">
        <v>127</v>
      </c>
      <c r="B26" s="97">
        <f>SUM(B6,B9,B10,B12,B13,B14,B15)</f>
        <v>0</v>
      </c>
      <c r="C26" s="92" t="s">
        <v>128</v>
      </c>
      <c r="D26" s="98">
        <f>SUM(D6:D20)</f>
        <v>0</v>
      </c>
      <c r="E26" s="92" t="s">
        <v>128</v>
      </c>
      <c r="F26" s="98">
        <f>SUM(F6,F11,F21,F22,F23)</f>
        <v>0</v>
      </c>
      <c r="G26" s="92" t="s">
        <v>128</v>
      </c>
      <c r="H26" s="98">
        <f>SUM(H6,H11,H21,H22,H23)</f>
        <v>0</v>
      </c>
    </row>
    <row r="27" s="43" customFormat="1" ht="12.75" customHeight="1"/>
    <row r="28" s="43" customFormat="1" ht="12.75" customHeight="1"/>
    <row r="29" s="43" customFormat="1" ht="12.75" customHeight="1"/>
    <row r="30" s="43" customFormat="1" ht="12.75" customHeight="1"/>
    <row r="31" s="43" customFormat="1" ht="12.75" customHeight="1"/>
    <row r="32" s="43" customFormat="1" ht="12.75" customHeight="1"/>
    <row r="33" s="43" customFormat="1" ht="12.75" customHeight="1"/>
    <row r="34" s="43" customFormat="1" ht="12.75" customHeight="1"/>
    <row r="35" s="43" customFormat="1" ht="12.75" customHeight="1"/>
    <row r="36" s="43" customFormat="1" ht="12.75" customHeight="1"/>
    <row r="37" s="43" customFormat="1" ht="12.75" customHeight="1"/>
    <row r="38" s="43" customFormat="1" ht="12.75" customHeight="1"/>
    <row r="39" s="43" customFormat="1" ht="12.75" customHeight="1"/>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workbookViewId="0" topLeftCell="B1">
      <selection activeCell="D8" sqref="D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 min="5" max="5" width="9.16015625" style="0" customWidth="1"/>
  </cols>
  <sheetData>
    <row r="1" s="43" customFormat="1" ht="30" customHeight="1">
      <c r="A1" s="43" t="s">
        <v>31</v>
      </c>
    </row>
    <row r="2" spans="1:4" ht="28.5" customHeight="1">
      <c r="A2" s="66" t="s">
        <v>32</v>
      </c>
      <c r="B2" s="66"/>
      <c r="C2" s="66"/>
      <c r="D2" s="66"/>
    </row>
    <row r="3" ht="30" customHeight="1">
      <c r="D3" s="65" t="s">
        <v>47</v>
      </c>
    </row>
    <row r="4" spans="1:4" s="43" customFormat="1" ht="30" customHeight="1">
      <c r="A4" s="49" t="s">
        <v>138</v>
      </c>
      <c r="B4" s="49" t="s">
        <v>310</v>
      </c>
      <c r="C4" s="49" t="s">
        <v>311</v>
      </c>
      <c r="D4" s="49" t="s">
        <v>312</v>
      </c>
    </row>
    <row r="5" spans="1:4" s="43" customFormat="1" ht="30" customHeight="1">
      <c r="A5" s="52" t="s">
        <v>153</v>
      </c>
      <c r="B5" s="52" t="s">
        <v>153</v>
      </c>
      <c r="C5" s="52" t="s">
        <v>153</v>
      </c>
      <c r="D5" s="52" t="s">
        <v>153</v>
      </c>
    </row>
    <row r="6" spans="2:4" s="43" customFormat="1" ht="75.75" customHeight="1">
      <c r="B6" s="48" t="s">
        <v>154</v>
      </c>
      <c r="C6" s="48">
        <v>3500</v>
      </c>
      <c r="D6" s="82" t="s">
        <v>313</v>
      </c>
    </row>
    <row r="7" spans="1:4" s="43" customFormat="1" ht="30" customHeight="1">
      <c r="A7" s="79"/>
      <c r="B7" s="48" t="s">
        <v>314</v>
      </c>
      <c r="C7" s="48">
        <v>500</v>
      </c>
      <c r="D7" s="83" t="s">
        <v>315</v>
      </c>
    </row>
    <row r="8" spans="1:4" s="43" customFormat="1" ht="30" customHeight="1">
      <c r="A8" s="79"/>
      <c r="B8" s="48"/>
      <c r="C8" s="48"/>
      <c r="D8" s="83"/>
    </row>
    <row r="9" spans="1:4" s="43" customFormat="1" ht="30" customHeight="1">
      <c r="A9" s="79"/>
      <c r="B9" s="79"/>
      <c r="C9" s="79"/>
      <c r="D9" s="79"/>
    </row>
    <row r="10" spans="1:4" s="43" customFormat="1" ht="30" customHeight="1">
      <c r="A10" s="79"/>
      <c r="B10" s="79"/>
      <c r="C10" s="79"/>
      <c r="D10" s="84"/>
    </row>
    <row r="11" spans="1:4" s="43" customFormat="1" ht="30" customHeight="1">
      <c r="A11" s="79"/>
      <c r="B11" s="79"/>
      <c r="C11" s="79"/>
      <c r="D11" s="79"/>
    </row>
    <row r="12" spans="1:4" s="43" customFormat="1" ht="30" customHeight="1">
      <c r="A12" s="79"/>
      <c r="B12" s="79"/>
      <c r="C12" s="79"/>
      <c r="D12" s="79"/>
    </row>
    <row r="13" spans="1:4" s="43" customFormat="1" ht="30" customHeight="1">
      <c r="A13" s="79"/>
      <c r="B13" s="79"/>
      <c r="C13" s="79"/>
      <c r="D13" s="79"/>
    </row>
    <row r="14" s="43" customFormat="1" ht="30" customHeight="1"/>
    <row r="15" s="43" customFormat="1" ht="12.75" customHeight="1"/>
    <row r="16" s="43" customFormat="1" ht="12.75" customHeight="1"/>
    <row r="17" s="43" customFormat="1" ht="12.75" customHeight="1"/>
    <row r="18" s="43" customFormat="1" ht="12.75" customHeight="1"/>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workbookViewId="0" topLeftCell="A1">
      <selection activeCell="D9" sqref="D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 min="12" max="12" width="9.16015625" style="0" customWidth="1"/>
  </cols>
  <sheetData>
    <row r="1" ht="30" customHeight="1">
      <c r="A1" s="43" t="s">
        <v>33</v>
      </c>
    </row>
    <row r="2" spans="1:11" ht="28.5" customHeight="1">
      <c r="A2" s="45" t="s">
        <v>34</v>
      </c>
      <c r="B2" s="45"/>
      <c r="C2" s="45"/>
      <c r="D2" s="45"/>
      <c r="E2" s="45"/>
      <c r="F2" s="45"/>
      <c r="G2" s="45"/>
      <c r="H2" s="45"/>
      <c r="I2" s="45"/>
      <c r="J2" s="45"/>
      <c r="K2" s="45"/>
    </row>
    <row r="3" s="43" customFormat="1" ht="22.5" customHeight="1">
      <c r="K3" s="65" t="s">
        <v>47</v>
      </c>
    </row>
    <row r="4" spans="1:11" s="43" customFormat="1" ht="22.5" customHeight="1">
      <c r="A4" s="49" t="s">
        <v>316</v>
      </c>
      <c r="B4" s="49" t="s">
        <v>317</v>
      </c>
      <c r="C4" s="49" t="s">
        <v>318</v>
      </c>
      <c r="D4" s="49" t="s">
        <v>319</v>
      </c>
      <c r="E4" s="49" t="s">
        <v>320</v>
      </c>
      <c r="F4" s="49" t="s">
        <v>321</v>
      </c>
      <c r="G4" s="49" t="s">
        <v>322</v>
      </c>
      <c r="H4" s="49" t="s">
        <v>323</v>
      </c>
      <c r="I4" s="49" t="s">
        <v>324</v>
      </c>
      <c r="J4" s="49" t="s">
        <v>325</v>
      </c>
      <c r="K4" s="49" t="s">
        <v>168</v>
      </c>
    </row>
    <row r="5" spans="1:11" s="43" customFormat="1" ht="27" customHeight="1">
      <c r="A5" s="52">
        <v>1</v>
      </c>
      <c r="B5" s="52">
        <v>2</v>
      </c>
      <c r="C5" s="52">
        <v>3</v>
      </c>
      <c r="D5" s="52">
        <v>4</v>
      </c>
      <c r="E5" s="52">
        <v>5</v>
      </c>
      <c r="F5" s="52">
        <v>6</v>
      </c>
      <c r="G5" s="52">
        <v>9</v>
      </c>
      <c r="H5" s="52">
        <v>10</v>
      </c>
      <c r="I5" s="52">
        <v>11</v>
      </c>
      <c r="J5" s="52">
        <v>12</v>
      </c>
      <c r="K5" s="52"/>
    </row>
    <row r="6" spans="1:11" s="43" customFormat="1" ht="27" customHeight="1">
      <c r="A6" s="79"/>
      <c r="B6" s="79"/>
      <c r="C6" s="79"/>
      <c r="D6" s="79"/>
      <c r="E6" s="79"/>
      <c r="F6" s="79"/>
      <c r="G6" s="79"/>
      <c r="H6" s="79"/>
      <c r="I6" s="79"/>
      <c r="J6" s="79"/>
      <c r="K6" s="79"/>
    </row>
    <row r="7" spans="1:11" s="43" customFormat="1" ht="27" customHeight="1">
      <c r="A7" s="79"/>
      <c r="B7" s="79"/>
      <c r="C7" s="79"/>
      <c r="D7" s="79"/>
      <c r="E7" s="79"/>
      <c r="F7" s="79"/>
      <c r="G7" s="79"/>
      <c r="H7" s="79"/>
      <c r="I7" s="79"/>
      <c r="J7" s="79"/>
      <c r="K7" s="79"/>
    </row>
    <row r="8" spans="1:11" s="43" customFormat="1" ht="27" customHeight="1">
      <c r="A8" s="79"/>
      <c r="B8" s="79"/>
      <c r="C8" s="79"/>
      <c r="D8" s="79"/>
      <c r="E8" s="79"/>
      <c r="F8" s="79"/>
      <c r="G8" s="79"/>
      <c r="H8" s="79"/>
      <c r="I8" s="79"/>
      <c r="J8" s="79"/>
      <c r="K8" s="79"/>
    </row>
    <row r="9" spans="1:11" s="43" customFormat="1" ht="27" customHeight="1">
      <c r="A9" s="79"/>
      <c r="B9" s="79"/>
      <c r="C9" s="79"/>
      <c r="D9" s="79"/>
      <c r="E9" s="79"/>
      <c r="F9" s="79"/>
      <c r="G9" s="79"/>
      <c r="H9" s="79"/>
      <c r="I9" s="79"/>
      <c r="J9" s="79"/>
      <c r="K9" s="79"/>
    </row>
    <row r="10" spans="1:11" s="43" customFormat="1" ht="27" customHeight="1">
      <c r="A10" s="79"/>
      <c r="B10" s="79"/>
      <c r="C10" s="79"/>
      <c r="D10" s="79"/>
      <c r="E10" s="79"/>
      <c r="F10" s="79"/>
      <c r="G10" s="79"/>
      <c r="H10" s="79"/>
      <c r="I10" s="79"/>
      <c r="J10" s="79"/>
      <c r="K10" s="79"/>
    </row>
    <row r="11" spans="1:11" s="43" customFormat="1" ht="27" customHeight="1">
      <c r="A11" s="79"/>
      <c r="B11" s="79"/>
      <c r="C11" s="79"/>
      <c r="D11" s="79"/>
      <c r="E11" s="79"/>
      <c r="F11" s="79"/>
      <c r="G11" s="79"/>
      <c r="H11" s="79"/>
      <c r="I11" s="79"/>
      <c r="J11" s="79"/>
      <c r="K11" s="79"/>
    </row>
    <row r="12" spans="1:11" s="43" customFormat="1" ht="27" customHeight="1">
      <c r="A12" s="79"/>
      <c r="B12" s="79"/>
      <c r="C12" s="79"/>
      <c r="D12" s="79"/>
      <c r="E12" s="79"/>
      <c r="F12" s="79"/>
      <c r="G12" s="79"/>
      <c r="H12" s="79"/>
      <c r="I12" s="79"/>
      <c r="J12" s="79"/>
      <c r="K12" s="79"/>
    </row>
    <row r="13" spans="1:11" s="43" customFormat="1" ht="27" customHeight="1">
      <c r="A13" s="79"/>
      <c r="B13" s="79"/>
      <c r="C13" s="79"/>
      <c r="D13" s="79"/>
      <c r="E13" s="79"/>
      <c r="F13" s="79"/>
      <c r="G13" s="79"/>
      <c r="H13" s="79"/>
      <c r="I13" s="79"/>
      <c r="J13" s="79"/>
      <c r="K13" s="79"/>
    </row>
    <row r="14" spans="1:11" s="43" customFormat="1" ht="18.75" customHeight="1">
      <c r="A14" s="80" t="s">
        <v>326</v>
      </c>
      <c r="B14" s="80"/>
      <c r="C14" s="80"/>
      <c r="D14" s="80"/>
      <c r="E14" s="80"/>
      <c r="F14" s="80"/>
      <c r="G14" s="80"/>
      <c r="H14" s="80"/>
      <c r="I14" s="80"/>
      <c r="J14" s="80"/>
      <c r="K14" s="80"/>
    </row>
    <row r="19" ht="12.75" customHeight="1">
      <c r="E19" s="81"/>
    </row>
  </sheetData>
  <sheetProtection/>
  <mergeCells count="2">
    <mergeCell ref="A2:K2"/>
    <mergeCell ref="A14:K14"/>
  </mergeCells>
  <printOptions/>
  <pageMargins left="0.75" right="0.75" top="1" bottom="1" header="0.51" footer="0.51"/>
  <pageSetup fitToHeight="1" fitToWidth="1" horizontalDpi="600" verticalDpi="600" orientation="landscape" paperSize="9" scale="68"/>
</worksheet>
</file>

<file path=xl/worksheets/sheet14.xml><?xml version="1.0" encoding="utf-8"?>
<worksheet xmlns="http://schemas.openxmlformats.org/spreadsheetml/2006/main" xmlns:r="http://schemas.openxmlformats.org/officeDocument/2006/relationships">
  <dimension ref="A1:N14"/>
  <sheetViews>
    <sheetView workbookViewId="0" topLeftCell="A1">
      <selection activeCell="M11" sqref="M11:M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43" t="s">
        <v>36</v>
      </c>
    </row>
    <row r="2" spans="1:14" ht="23.25" customHeight="1">
      <c r="A2" s="66" t="s">
        <v>37</v>
      </c>
      <c r="B2" s="66"/>
      <c r="C2" s="66"/>
      <c r="D2" s="66"/>
      <c r="E2" s="66"/>
      <c r="F2" s="66"/>
      <c r="G2" s="66"/>
      <c r="H2" s="66"/>
      <c r="I2" s="66"/>
      <c r="J2" s="66"/>
      <c r="K2" s="66"/>
      <c r="L2" s="66"/>
      <c r="M2" s="66"/>
      <c r="N2" s="75"/>
    </row>
    <row r="3" ht="26.25" customHeight="1">
      <c r="N3" s="76" t="s">
        <v>47</v>
      </c>
    </row>
    <row r="4" spans="1:14" ht="18" customHeight="1">
      <c r="A4" s="58" t="s">
        <v>327</v>
      </c>
      <c r="B4" s="58"/>
      <c r="C4" s="58"/>
      <c r="D4" s="58" t="s">
        <v>138</v>
      </c>
      <c r="E4" s="67" t="s">
        <v>328</v>
      </c>
      <c r="F4" s="58" t="s">
        <v>329</v>
      </c>
      <c r="G4" s="68" t="s">
        <v>330</v>
      </c>
      <c r="H4" s="69" t="s">
        <v>331</v>
      </c>
      <c r="I4" s="58" t="s">
        <v>332</v>
      </c>
      <c r="J4" s="58" t="s">
        <v>173</v>
      </c>
      <c r="K4" s="58"/>
      <c r="L4" s="56" t="s">
        <v>333</v>
      </c>
      <c r="M4" s="58" t="s">
        <v>334</v>
      </c>
      <c r="N4" s="77" t="s">
        <v>335</v>
      </c>
    </row>
    <row r="5" spans="1:14" ht="19.5" customHeight="1">
      <c r="A5" s="58" t="s">
        <v>336</v>
      </c>
      <c r="B5" s="58" t="s">
        <v>337</v>
      </c>
      <c r="C5" s="58" t="s">
        <v>338</v>
      </c>
      <c r="D5" s="58"/>
      <c r="E5" s="67"/>
      <c r="F5" s="58"/>
      <c r="G5" s="70"/>
      <c r="H5" s="69"/>
      <c r="I5" s="58"/>
      <c r="J5" s="58" t="s">
        <v>336</v>
      </c>
      <c r="K5" s="58" t="s">
        <v>337</v>
      </c>
      <c r="L5" s="78"/>
      <c r="M5" s="58"/>
      <c r="N5" s="77"/>
    </row>
    <row r="6" spans="1:14" ht="19.5" customHeight="1">
      <c r="A6" s="55" t="s">
        <v>153</v>
      </c>
      <c r="B6" s="55" t="s">
        <v>153</v>
      </c>
      <c r="C6" s="55" t="s">
        <v>153</v>
      </c>
      <c r="D6" s="55" t="s">
        <v>153</v>
      </c>
      <c r="E6" s="55" t="s">
        <v>153</v>
      </c>
      <c r="F6" s="71" t="s">
        <v>153</v>
      </c>
      <c r="G6" s="55" t="s">
        <v>153</v>
      </c>
      <c r="H6" s="55" t="s">
        <v>153</v>
      </c>
      <c r="I6" s="55" t="s">
        <v>153</v>
      </c>
      <c r="J6" s="55" t="s">
        <v>153</v>
      </c>
      <c r="K6" s="55" t="s">
        <v>153</v>
      </c>
      <c r="L6" s="55" t="s">
        <v>153</v>
      </c>
      <c r="M6" s="55" t="s">
        <v>153</v>
      </c>
      <c r="N6" s="55" t="s">
        <v>153</v>
      </c>
    </row>
    <row r="7" spans="1:14" ht="25.5" customHeight="1">
      <c r="A7" s="57">
        <v>201</v>
      </c>
      <c r="B7" s="57">
        <v>8</v>
      </c>
      <c r="C7" s="57">
        <v>99</v>
      </c>
      <c r="D7" s="57">
        <v>113</v>
      </c>
      <c r="E7" s="72" t="s">
        <v>339</v>
      </c>
      <c r="F7" s="57"/>
      <c r="G7" s="57"/>
      <c r="H7" s="57"/>
      <c r="I7" s="57"/>
      <c r="J7" s="57"/>
      <c r="K7" s="57"/>
      <c r="L7" s="57"/>
      <c r="M7" s="57">
        <v>100000</v>
      </c>
      <c r="N7" s="57"/>
    </row>
    <row r="8" spans="1:14" ht="25.5" customHeight="1">
      <c r="A8" s="57"/>
      <c r="B8" s="57"/>
      <c r="C8" s="57"/>
      <c r="D8" s="57"/>
      <c r="E8" s="73" t="s">
        <v>340</v>
      </c>
      <c r="F8" s="57"/>
      <c r="G8" s="57"/>
      <c r="H8" s="57"/>
      <c r="I8" s="57">
        <v>16</v>
      </c>
      <c r="J8" s="57"/>
      <c r="K8" s="57"/>
      <c r="L8" s="57"/>
      <c r="M8" s="57">
        <v>64000</v>
      </c>
      <c r="N8" s="57"/>
    </row>
    <row r="9" spans="1:14" ht="25.5" customHeight="1">
      <c r="A9" s="57"/>
      <c r="B9" s="57"/>
      <c r="C9" s="57"/>
      <c r="D9" s="57"/>
      <c r="E9" s="74" t="s">
        <v>341</v>
      </c>
      <c r="F9" s="57"/>
      <c r="G9" s="57"/>
      <c r="H9" s="57"/>
      <c r="I9" s="57">
        <v>5</v>
      </c>
      <c r="J9" s="57"/>
      <c r="K9" s="57"/>
      <c r="L9" s="57"/>
      <c r="M9" s="57">
        <v>20000</v>
      </c>
      <c r="N9" s="57"/>
    </row>
    <row r="10" spans="1:14" ht="25.5" customHeight="1">
      <c r="A10" s="57"/>
      <c r="B10" s="57"/>
      <c r="C10" s="57"/>
      <c r="D10" s="57"/>
      <c r="E10" s="74" t="s">
        <v>342</v>
      </c>
      <c r="F10" s="57"/>
      <c r="G10" s="57"/>
      <c r="H10" s="57"/>
      <c r="I10" s="57">
        <v>1</v>
      </c>
      <c r="J10" s="57"/>
      <c r="K10" s="57"/>
      <c r="L10" s="57"/>
      <c r="M10" s="57">
        <v>16000</v>
      </c>
      <c r="N10" s="57" t="s">
        <v>343</v>
      </c>
    </row>
    <row r="11" spans="1:14" ht="25.5" customHeight="1">
      <c r="A11" s="57"/>
      <c r="B11" s="57"/>
      <c r="C11" s="57"/>
      <c r="D11" s="57"/>
      <c r="E11" s="57"/>
      <c r="F11" s="57"/>
      <c r="G11" s="57"/>
      <c r="H11" s="57"/>
      <c r="I11" s="57"/>
      <c r="J11" s="57"/>
      <c r="K11" s="57"/>
      <c r="L11" s="57"/>
      <c r="M11" s="57"/>
      <c r="N11" s="57"/>
    </row>
    <row r="12" spans="1:14" ht="25.5" customHeight="1">
      <c r="A12" s="57"/>
      <c r="B12" s="57"/>
      <c r="C12" s="57"/>
      <c r="D12" s="57"/>
      <c r="E12" s="57"/>
      <c r="F12" s="57"/>
      <c r="G12" s="57"/>
      <c r="H12" s="57"/>
      <c r="I12" s="57"/>
      <c r="J12" s="57"/>
      <c r="K12" s="57"/>
      <c r="L12" s="57"/>
      <c r="M12" s="57"/>
      <c r="N12" s="57"/>
    </row>
    <row r="13" spans="1:14" ht="25.5" customHeight="1">
      <c r="A13" s="57"/>
      <c r="B13" s="57"/>
      <c r="C13" s="57"/>
      <c r="D13" s="57"/>
      <c r="E13" s="57"/>
      <c r="F13" s="57"/>
      <c r="G13" s="57"/>
      <c r="H13" s="57"/>
      <c r="I13" s="57"/>
      <c r="J13" s="57"/>
      <c r="K13" s="57"/>
      <c r="L13" s="57"/>
      <c r="M13" s="57"/>
      <c r="N13" s="57"/>
    </row>
    <row r="14" spans="1:14" ht="25.5" customHeight="1">
      <c r="A14" s="57"/>
      <c r="B14" s="57"/>
      <c r="C14" s="57"/>
      <c r="D14" s="57"/>
      <c r="E14" s="57"/>
      <c r="F14" s="57"/>
      <c r="G14" s="57"/>
      <c r="H14" s="57"/>
      <c r="I14" s="57"/>
      <c r="J14" s="57"/>
      <c r="K14" s="57"/>
      <c r="L14" s="57"/>
      <c r="M14" s="57"/>
      <c r="N14" s="57"/>
    </row>
  </sheetData>
  <sheetProtection/>
  <mergeCells count="11">
    <mergeCell ref="A4:C4"/>
    <mergeCell ref="J4:K4"/>
    <mergeCell ref="D4:D5"/>
    <mergeCell ref="E4:E5"/>
    <mergeCell ref="F4:F5"/>
    <mergeCell ref="G4:G5"/>
    <mergeCell ref="H4:H5"/>
    <mergeCell ref="I4:I5"/>
    <mergeCell ref="L4:L5"/>
    <mergeCell ref="M4:M5"/>
    <mergeCell ref="N4:N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AC16"/>
  <sheetViews>
    <sheetView showGridLines="0" showZeros="0" tabSelected="1" workbookViewId="0" topLeftCell="A1">
      <selection activeCell="AB10" sqref="AB10"/>
    </sheetView>
  </sheetViews>
  <sheetFormatPr defaultColWidth="9.16015625" defaultRowHeight="12.75" customHeight="1"/>
  <cols>
    <col min="1" max="1" width="11.66015625" style="0" customWidth="1"/>
    <col min="2" max="2" width="18.83203125" style="44" customWidth="1"/>
    <col min="3" max="3" width="6.16015625" style="0" customWidth="1"/>
    <col min="4" max="4" width="8.5" style="0" customWidth="1"/>
    <col min="5" max="6" width="11.83203125" style="0" customWidth="1"/>
    <col min="7" max="7" width="7.66015625" style="0" customWidth="1"/>
    <col min="8" max="9" width="11.83203125" style="0" customWidth="1"/>
    <col min="10" max="11" width="6.83203125" style="0" customWidth="1"/>
    <col min="12" max="12" width="8.66015625" style="0" customWidth="1"/>
    <col min="13" max="13" width="6.5" style="0" customWidth="1"/>
    <col min="14" max="18" width="9.16015625" style="0" customWidth="1"/>
    <col min="19" max="19" width="6.83203125" style="0" customWidth="1"/>
    <col min="20" max="20" width="9.16015625" style="0" customWidth="1"/>
  </cols>
  <sheetData>
    <row r="1" ht="30" customHeight="1">
      <c r="A1" s="43" t="s">
        <v>38</v>
      </c>
    </row>
    <row r="2" spans="1:29" ht="28.5" customHeight="1">
      <c r="A2" s="45" t="s">
        <v>39</v>
      </c>
      <c r="B2" s="46"/>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2:29" s="43" customFormat="1" ht="22.5" customHeight="1">
      <c r="B3" s="47"/>
      <c r="AC3" s="65" t="s">
        <v>47</v>
      </c>
    </row>
    <row r="4" spans="1:29" s="43" customFormat="1" ht="24.75" customHeight="1">
      <c r="A4" s="48" t="s">
        <v>138</v>
      </c>
      <c r="B4" s="49" t="s">
        <v>139</v>
      </c>
      <c r="C4" s="50" t="s">
        <v>344</v>
      </c>
      <c r="D4" s="51"/>
      <c r="E4" s="51"/>
      <c r="F4" s="51"/>
      <c r="G4" s="51"/>
      <c r="H4" s="51"/>
      <c r="I4" s="51"/>
      <c r="J4" s="51"/>
      <c r="K4" s="61"/>
      <c r="L4" s="50" t="s">
        <v>345</v>
      </c>
      <c r="M4" s="51"/>
      <c r="N4" s="51"/>
      <c r="O4" s="51"/>
      <c r="P4" s="51"/>
      <c r="Q4" s="51"/>
      <c r="R4" s="51"/>
      <c r="S4" s="51"/>
      <c r="T4" s="61"/>
      <c r="U4" s="50" t="s">
        <v>346</v>
      </c>
      <c r="V4" s="51"/>
      <c r="W4" s="51"/>
      <c r="X4" s="51"/>
      <c r="Y4" s="51"/>
      <c r="Z4" s="51"/>
      <c r="AA4" s="51"/>
      <c r="AB4" s="51"/>
      <c r="AC4" s="61"/>
    </row>
    <row r="5" spans="1:29" s="43" customFormat="1" ht="24.75" customHeight="1">
      <c r="A5" s="48"/>
      <c r="B5" s="49"/>
      <c r="C5" s="52" t="s">
        <v>142</v>
      </c>
      <c r="D5" s="50" t="s">
        <v>347</v>
      </c>
      <c r="E5" s="51"/>
      <c r="F5" s="51"/>
      <c r="G5" s="51"/>
      <c r="H5" s="51"/>
      <c r="I5" s="61"/>
      <c r="J5" s="62" t="s">
        <v>348</v>
      </c>
      <c r="K5" s="62" t="s">
        <v>349</v>
      </c>
      <c r="L5" s="52" t="s">
        <v>142</v>
      </c>
      <c r="M5" s="50" t="s">
        <v>347</v>
      </c>
      <c r="N5" s="51"/>
      <c r="O5" s="51"/>
      <c r="P5" s="51"/>
      <c r="Q5" s="51"/>
      <c r="R5" s="61"/>
      <c r="S5" s="62" t="s">
        <v>348</v>
      </c>
      <c r="T5" s="62" t="s">
        <v>349</v>
      </c>
      <c r="U5" s="52" t="s">
        <v>142</v>
      </c>
      <c r="V5" s="50" t="s">
        <v>347</v>
      </c>
      <c r="W5" s="51"/>
      <c r="X5" s="51"/>
      <c r="Y5" s="51"/>
      <c r="Z5" s="51"/>
      <c r="AA5" s="61"/>
      <c r="AB5" s="62" t="s">
        <v>348</v>
      </c>
      <c r="AC5" s="62" t="s">
        <v>349</v>
      </c>
    </row>
    <row r="6" spans="1:29" s="43" customFormat="1" ht="24.75" customHeight="1">
      <c r="A6" s="48"/>
      <c r="B6" s="49"/>
      <c r="C6" s="53"/>
      <c r="D6" s="49" t="s">
        <v>151</v>
      </c>
      <c r="E6" s="49" t="s">
        <v>350</v>
      </c>
      <c r="F6" s="49" t="s">
        <v>351</v>
      </c>
      <c r="G6" s="49" t="s">
        <v>352</v>
      </c>
      <c r="H6" s="49"/>
      <c r="I6" s="49"/>
      <c r="J6" s="63"/>
      <c r="K6" s="63"/>
      <c r="L6" s="53"/>
      <c r="M6" s="49" t="s">
        <v>151</v>
      </c>
      <c r="N6" s="49" t="s">
        <v>350</v>
      </c>
      <c r="O6" s="49" t="s">
        <v>351</v>
      </c>
      <c r="P6" s="49" t="s">
        <v>352</v>
      </c>
      <c r="Q6" s="49"/>
      <c r="R6" s="49"/>
      <c r="S6" s="63"/>
      <c r="T6" s="63"/>
      <c r="U6" s="53"/>
      <c r="V6" s="49" t="s">
        <v>151</v>
      </c>
      <c r="W6" s="49" t="s">
        <v>350</v>
      </c>
      <c r="X6" s="49" t="s">
        <v>351</v>
      </c>
      <c r="Y6" s="49" t="s">
        <v>352</v>
      </c>
      <c r="Z6" s="49"/>
      <c r="AA6" s="49"/>
      <c r="AB6" s="63"/>
      <c r="AC6" s="63"/>
    </row>
    <row r="7" spans="1:29" s="43" customFormat="1" ht="46.5" customHeight="1">
      <c r="A7" s="48"/>
      <c r="B7" s="49"/>
      <c r="C7" s="54"/>
      <c r="D7" s="49"/>
      <c r="E7" s="49"/>
      <c r="F7" s="49"/>
      <c r="G7" s="49" t="s">
        <v>151</v>
      </c>
      <c r="H7" s="49" t="s">
        <v>353</v>
      </c>
      <c r="I7" s="49" t="s">
        <v>354</v>
      </c>
      <c r="J7" s="64"/>
      <c r="K7" s="64"/>
      <c r="L7" s="54"/>
      <c r="M7" s="49"/>
      <c r="N7" s="49"/>
      <c r="O7" s="49"/>
      <c r="P7" s="49" t="s">
        <v>151</v>
      </c>
      <c r="Q7" s="49" t="s">
        <v>353</v>
      </c>
      <c r="R7" s="49" t="s">
        <v>354</v>
      </c>
      <c r="S7" s="64"/>
      <c r="T7" s="64"/>
      <c r="U7" s="54"/>
      <c r="V7" s="49"/>
      <c r="W7" s="49"/>
      <c r="X7" s="49"/>
      <c r="Y7" s="49" t="s">
        <v>151</v>
      </c>
      <c r="Z7" s="49" t="s">
        <v>353</v>
      </c>
      <c r="AA7" s="49" t="s">
        <v>354</v>
      </c>
      <c r="AB7" s="64"/>
      <c r="AC7" s="64"/>
    </row>
    <row r="8" spans="1:29" ht="24.75" customHeight="1">
      <c r="A8" s="55" t="s">
        <v>153</v>
      </c>
      <c r="B8" s="56" t="s">
        <v>153</v>
      </c>
      <c r="C8" s="55">
        <v>1</v>
      </c>
      <c r="D8" s="55">
        <v>2</v>
      </c>
      <c r="E8" s="55">
        <v>3</v>
      </c>
      <c r="F8" s="55">
        <v>4</v>
      </c>
      <c r="G8" s="55">
        <v>5</v>
      </c>
      <c r="H8" s="55">
        <v>6</v>
      </c>
      <c r="I8" s="55">
        <v>7</v>
      </c>
      <c r="J8" s="55">
        <v>8</v>
      </c>
      <c r="K8" s="55">
        <v>9</v>
      </c>
      <c r="L8" s="55">
        <v>10</v>
      </c>
      <c r="M8" s="55">
        <v>11</v>
      </c>
      <c r="N8" s="55">
        <v>12</v>
      </c>
      <c r="O8" s="55">
        <v>13</v>
      </c>
      <c r="P8" s="55">
        <v>14</v>
      </c>
      <c r="Q8" s="55">
        <v>15</v>
      </c>
      <c r="R8" s="55">
        <v>16</v>
      </c>
      <c r="S8" s="55">
        <v>17</v>
      </c>
      <c r="T8" s="55">
        <v>18</v>
      </c>
      <c r="U8" s="55" t="s">
        <v>355</v>
      </c>
      <c r="V8" s="55" t="s">
        <v>356</v>
      </c>
      <c r="W8" s="55" t="s">
        <v>357</v>
      </c>
      <c r="X8" s="55" t="s">
        <v>358</v>
      </c>
      <c r="Y8" s="55" t="s">
        <v>359</v>
      </c>
      <c r="Z8" s="55" t="s">
        <v>360</v>
      </c>
      <c r="AA8" s="55" t="s">
        <v>361</v>
      </c>
      <c r="AB8" s="55" t="s">
        <v>362</v>
      </c>
      <c r="AC8" s="55" t="s">
        <v>363</v>
      </c>
    </row>
    <row r="9" spans="1:29" ht="24.75" customHeight="1">
      <c r="A9" s="57"/>
      <c r="B9" s="58" t="s">
        <v>154</v>
      </c>
      <c r="C9" s="59">
        <f>D9+G9</f>
        <v>276</v>
      </c>
      <c r="D9" s="59">
        <f>SUM(E9:F9)</f>
        <v>276</v>
      </c>
      <c r="E9" s="59"/>
      <c r="F9" s="59">
        <v>276</v>
      </c>
      <c r="G9" s="59">
        <f>SUM(H9:I9)</f>
        <v>0</v>
      </c>
      <c r="H9" s="59"/>
      <c r="I9" s="59"/>
      <c r="J9" s="48"/>
      <c r="K9" s="57"/>
      <c r="L9" s="59">
        <f>M9+P9</f>
        <v>300</v>
      </c>
      <c r="M9" s="59">
        <f>SUM(N9:O9)</f>
        <v>300</v>
      </c>
      <c r="N9" s="59"/>
      <c r="O9" s="59">
        <v>300</v>
      </c>
      <c r="P9" s="59">
        <f>SUM(Q9:R9)</f>
        <v>0</v>
      </c>
      <c r="Q9" s="59"/>
      <c r="R9" s="59"/>
      <c r="S9" s="48">
        <v>200</v>
      </c>
      <c r="T9" s="48">
        <v>200</v>
      </c>
      <c r="U9" s="57"/>
      <c r="V9" s="57">
        <f>L9-C9</f>
        <v>24</v>
      </c>
      <c r="W9" s="57">
        <f aca="true" t="shared" si="0" ref="W9:AC9">M9-D9</f>
        <v>24</v>
      </c>
      <c r="X9" s="57">
        <f t="shared" si="0"/>
        <v>0</v>
      </c>
      <c r="Y9" s="57">
        <f t="shared" si="0"/>
        <v>24</v>
      </c>
      <c r="Z9" s="57">
        <f t="shared" si="0"/>
        <v>0</v>
      </c>
      <c r="AA9" s="57">
        <f t="shared" si="0"/>
        <v>0</v>
      </c>
      <c r="AB9" s="57">
        <v>200</v>
      </c>
      <c r="AC9" s="57">
        <f t="shared" si="0"/>
        <v>200</v>
      </c>
    </row>
    <row r="10" spans="1:29" ht="24.75" customHeight="1">
      <c r="A10" s="57"/>
      <c r="B10" s="60"/>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row>
    <row r="11" spans="1:29" ht="24.75" customHeight="1">
      <c r="A11" s="57"/>
      <c r="B11" s="60"/>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spans="1:29" ht="24.75" customHeight="1">
      <c r="A12" s="57"/>
      <c r="B12" s="60"/>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row>
    <row r="13" spans="1:29" ht="24.75" customHeight="1">
      <c r="A13" s="57"/>
      <c r="B13" s="60"/>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row>
    <row r="14" spans="1:29" ht="24.75" customHeight="1">
      <c r="A14" s="57"/>
      <c r="B14" s="60"/>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row>
    <row r="15" spans="1:29" ht="24.75" customHeight="1">
      <c r="A15" s="57"/>
      <c r="B15" s="60"/>
      <c r="C15" s="57"/>
      <c r="D15" s="57"/>
      <c r="E15" s="57"/>
      <c r="F15" s="57"/>
      <c r="G15" s="57"/>
      <c r="H15" s="57"/>
      <c r="I15" s="57"/>
      <c r="J15" s="57"/>
      <c r="K15" s="57"/>
      <c r="L15" s="57"/>
      <c r="M15" s="57"/>
      <c r="N15" s="57"/>
      <c r="O15" s="57"/>
      <c r="P15" s="57"/>
      <c r="Q15" s="57"/>
      <c r="R15" s="57"/>
      <c r="S15" s="57"/>
      <c r="T15" s="57"/>
      <c r="U15" s="57"/>
      <c r="V15" s="57"/>
      <c r="W15" s="57"/>
      <c r="X15" s="57"/>
      <c r="Z15" s="57"/>
      <c r="AA15" s="57"/>
      <c r="AB15" s="57"/>
      <c r="AC15" s="57"/>
    </row>
    <row r="16" spans="1:29" ht="24.75" customHeight="1">
      <c r="A16" s="57"/>
      <c r="B16" s="60"/>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6.xml><?xml version="1.0" encoding="utf-8"?>
<worksheet xmlns="http://schemas.openxmlformats.org/spreadsheetml/2006/main" xmlns:r="http://schemas.openxmlformats.org/officeDocument/2006/relationships">
  <dimension ref="A1:I31"/>
  <sheetViews>
    <sheetView workbookViewId="0" topLeftCell="A3">
      <selection activeCell="I30" sqref="A12:I30"/>
    </sheetView>
  </sheetViews>
  <sheetFormatPr defaultColWidth="12" defaultRowHeight="11.25"/>
  <cols>
    <col min="1" max="2" width="8.16015625" style="1" customWidth="1"/>
    <col min="3" max="3" width="16.5" style="1" customWidth="1"/>
    <col min="4" max="4" width="33.5" style="1" customWidth="1"/>
    <col min="5" max="5" width="23.832031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ht="16.5" customHeight="1">
      <c r="A1" s="2" t="s">
        <v>40</v>
      </c>
      <c r="B1" s="3"/>
      <c r="C1" s="3"/>
      <c r="D1" s="3"/>
    </row>
    <row r="2" spans="1:9" ht="33.75" customHeight="1">
      <c r="A2" s="4" t="s">
        <v>41</v>
      </c>
      <c r="B2" s="4"/>
      <c r="C2" s="4"/>
      <c r="D2" s="4"/>
      <c r="E2" s="4"/>
      <c r="F2" s="4"/>
      <c r="G2" s="4"/>
      <c r="H2" s="4"/>
      <c r="I2" s="4"/>
    </row>
    <row r="3" spans="1:9" ht="14.25" customHeight="1">
      <c r="A3" s="5"/>
      <c r="B3" s="5"/>
      <c r="C3" s="5"/>
      <c r="D3" s="5"/>
      <c r="E3" s="5"/>
      <c r="F3" s="5"/>
      <c r="G3" s="5"/>
      <c r="H3" s="5"/>
      <c r="I3" s="5"/>
    </row>
    <row r="4" spans="1:2" ht="21.75" customHeight="1">
      <c r="A4" s="6"/>
      <c r="B4" s="7"/>
    </row>
    <row r="5" spans="1:9" ht="21.75" customHeight="1">
      <c r="A5" s="8" t="s">
        <v>364</v>
      </c>
      <c r="B5" s="9"/>
      <c r="C5" s="9"/>
      <c r="D5" s="10" t="s">
        <v>365</v>
      </c>
      <c r="E5" s="10"/>
      <c r="F5" s="10"/>
      <c r="G5" s="10"/>
      <c r="H5" s="10"/>
      <c r="I5" s="10"/>
    </row>
    <row r="6" spans="1:9" ht="21.75" customHeight="1">
      <c r="A6" s="8" t="s">
        <v>366</v>
      </c>
      <c r="B6" s="9"/>
      <c r="C6" s="9"/>
      <c r="D6" s="10" t="s">
        <v>367</v>
      </c>
      <c r="E6" s="10"/>
      <c r="F6" s="8" t="s">
        <v>368</v>
      </c>
      <c r="G6" s="11"/>
      <c r="H6" s="10" t="s">
        <v>369</v>
      </c>
      <c r="I6" s="10"/>
    </row>
    <row r="7" spans="1:9" ht="21.75" customHeight="1">
      <c r="A7" s="12" t="s">
        <v>370</v>
      </c>
      <c r="B7" s="13"/>
      <c r="C7" s="14"/>
      <c r="D7" s="15" t="s">
        <v>371</v>
      </c>
      <c r="E7" s="15">
        <v>4000</v>
      </c>
      <c r="F7" s="16" t="s">
        <v>372</v>
      </c>
      <c r="G7" s="17"/>
      <c r="H7" s="18">
        <v>4000</v>
      </c>
      <c r="I7" s="35"/>
    </row>
    <row r="8" spans="1:9" ht="21.75" customHeight="1">
      <c r="A8" s="19"/>
      <c r="B8" s="20"/>
      <c r="C8" s="21"/>
      <c r="D8" s="15" t="s">
        <v>373</v>
      </c>
      <c r="E8" s="15">
        <v>4000</v>
      </c>
      <c r="F8" s="16" t="s">
        <v>373</v>
      </c>
      <c r="G8" s="17"/>
      <c r="H8" s="18">
        <v>4000</v>
      </c>
      <c r="I8" s="35"/>
    </row>
    <row r="9" spans="1:9" ht="21.75" customHeight="1">
      <c r="A9" s="22"/>
      <c r="B9" s="23"/>
      <c r="C9" s="24"/>
      <c r="D9" s="15" t="s">
        <v>374</v>
      </c>
      <c r="E9" s="15"/>
      <c r="F9" s="16" t="s">
        <v>375</v>
      </c>
      <c r="G9" s="17"/>
      <c r="H9" s="18"/>
      <c r="I9" s="35"/>
    </row>
    <row r="10" spans="1:9" ht="21.75" customHeight="1">
      <c r="A10" s="10" t="s">
        <v>376</v>
      </c>
      <c r="B10" s="10" t="s">
        <v>377</v>
      </c>
      <c r="C10" s="10"/>
      <c r="D10" s="10"/>
      <c r="E10" s="10"/>
      <c r="F10" s="8" t="s">
        <v>378</v>
      </c>
      <c r="G10" s="9"/>
      <c r="H10" s="9"/>
      <c r="I10" s="11"/>
    </row>
    <row r="11" spans="1:9" ht="75" customHeight="1">
      <c r="A11" s="25"/>
      <c r="B11" s="26" t="s">
        <v>379</v>
      </c>
      <c r="C11" s="26"/>
      <c r="D11" s="26"/>
      <c r="E11" s="26"/>
      <c r="F11" s="26" t="s">
        <v>379</v>
      </c>
      <c r="G11" s="26"/>
      <c r="H11" s="26"/>
      <c r="I11" s="26"/>
    </row>
    <row r="12" spans="1:9" ht="24">
      <c r="A12" s="10" t="s">
        <v>380</v>
      </c>
      <c r="B12" s="27" t="s">
        <v>381</v>
      </c>
      <c r="C12" s="10" t="s">
        <v>382</v>
      </c>
      <c r="D12" s="10" t="s">
        <v>383</v>
      </c>
      <c r="E12" s="10" t="s">
        <v>384</v>
      </c>
      <c r="F12" s="10" t="s">
        <v>382</v>
      </c>
      <c r="G12" s="10" t="s">
        <v>383</v>
      </c>
      <c r="H12" s="10"/>
      <c r="I12" s="10" t="s">
        <v>384</v>
      </c>
    </row>
    <row r="13" spans="1:9" ht="21.75" customHeight="1">
      <c r="A13" s="10"/>
      <c r="B13" s="10" t="s">
        <v>385</v>
      </c>
      <c r="C13" s="10" t="s">
        <v>386</v>
      </c>
      <c r="D13" s="15" t="s">
        <v>387</v>
      </c>
      <c r="E13" s="28" t="s">
        <v>388</v>
      </c>
      <c r="F13" s="10" t="s">
        <v>386</v>
      </c>
      <c r="G13" s="29" t="s">
        <v>387</v>
      </c>
      <c r="H13" s="30"/>
      <c r="I13" s="28" t="s">
        <v>388</v>
      </c>
    </row>
    <row r="14" spans="1:9" ht="21.75" customHeight="1">
      <c r="A14" s="10"/>
      <c r="B14" s="10"/>
      <c r="C14" s="10"/>
      <c r="D14" s="15" t="s">
        <v>389</v>
      </c>
      <c r="E14" s="28" t="s">
        <v>390</v>
      </c>
      <c r="F14" s="10"/>
      <c r="G14" s="31" t="s">
        <v>389</v>
      </c>
      <c r="H14" s="31"/>
      <c r="I14" s="28" t="s">
        <v>390</v>
      </c>
    </row>
    <row r="15" spans="1:9" ht="21.75" customHeight="1">
      <c r="A15" s="10"/>
      <c r="B15" s="10"/>
      <c r="C15" s="10"/>
      <c r="D15" s="15" t="s">
        <v>391</v>
      </c>
      <c r="E15" s="28" t="s">
        <v>392</v>
      </c>
      <c r="F15" s="10"/>
      <c r="G15" s="31" t="s">
        <v>391</v>
      </c>
      <c r="H15" s="31"/>
      <c r="I15" s="28" t="s">
        <v>392</v>
      </c>
    </row>
    <row r="16" spans="1:9" ht="21.75" customHeight="1">
      <c r="A16" s="10"/>
      <c r="B16" s="10"/>
      <c r="C16" s="10" t="s">
        <v>393</v>
      </c>
      <c r="D16" s="15" t="s">
        <v>389</v>
      </c>
      <c r="E16" s="28" t="s">
        <v>394</v>
      </c>
      <c r="F16" s="10" t="s">
        <v>393</v>
      </c>
      <c r="G16" s="31" t="s">
        <v>389</v>
      </c>
      <c r="H16" s="31"/>
      <c r="I16" s="28" t="s">
        <v>394</v>
      </c>
    </row>
    <row r="17" spans="1:9" ht="21.75" customHeight="1">
      <c r="A17" s="10"/>
      <c r="B17" s="10"/>
      <c r="C17" s="10"/>
      <c r="D17" s="15" t="s">
        <v>391</v>
      </c>
      <c r="E17" s="28" t="s">
        <v>394</v>
      </c>
      <c r="F17" s="10"/>
      <c r="G17" s="31" t="s">
        <v>391</v>
      </c>
      <c r="H17" s="31"/>
      <c r="I17" s="28" t="s">
        <v>394</v>
      </c>
    </row>
    <row r="18" spans="1:9" ht="21.75" customHeight="1">
      <c r="A18" s="10"/>
      <c r="B18" s="10"/>
      <c r="C18" s="10" t="s">
        <v>395</v>
      </c>
      <c r="D18" s="15" t="s">
        <v>396</v>
      </c>
      <c r="E18" s="15" t="s">
        <v>397</v>
      </c>
      <c r="F18" s="10" t="s">
        <v>395</v>
      </c>
      <c r="G18" s="31" t="s">
        <v>396</v>
      </c>
      <c r="H18" s="31"/>
      <c r="I18" s="15" t="s">
        <v>397</v>
      </c>
    </row>
    <row r="19" spans="1:9" ht="21.75" customHeight="1">
      <c r="A19" s="10"/>
      <c r="B19" s="10"/>
      <c r="C19" s="10" t="s">
        <v>398</v>
      </c>
      <c r="D19" s="15" t="s">
        <v>399</v>
      </c>
      <c r="E19" s="15" t="s">
        <v>400</v>
      </c>
      <c r="F19" s="10" t="s">
        <v>398</v>
      </c>
      <c r="G19" s="31" t="s">
        <v>399</v>
      </c>
      <c r="H19" s="31"/>
      <c r="I19" s="15" t="s">
        <v>400</v>
      </c>
    </row>
    <row r="20" spans="1:9" ht="21.75" customHeight="1">
      <c r="A20" s="10"/>
      <c r="B20" s="10"/>
      <c r="C20" s="10"/>
      <c r="D20" s="15" t="s">
        <v>401</v>
      </c>
      <c r="E20" s="15" t="s">
        <v>402</v>
      </c>
      <c r="F20" s="10"/>
      <c r="G20" s="31" t="s">
        <v>401</v>
      </c>
      <c r="H20" s="31"/>
      <c r="I20" s="15" t="s">
        <v>402</v>
      </c>
    </row>
    <row r="21" spans="1:9" ht="21.75" customHeight="1">
      <c r="A21" s="10"/>
      <c r="B21" s="10"/>
      <c r="C21" s="10"/>
      <c r="D21" s="15" t="s">
        <v>403</v>
      </c>
      <c r="E21" s="15" t="s">
        <v>404</v>
      </c>
      <c r="F21" s="10"/>
      <c r="G21" s="31" t="s">
        <v>403</v>
      </c>
      <c r="H21" s="31"/>
      <c r="I21" s="15" t="s">
        <v>404</v>
      </c>
    </row>
    <row r="22" spans="1:9" ht="21.75" customHeight="1">
      <c r="A22" s="10"/>
      <c r="B22" s="10" t="s">
        <v>405</v>
      </c>
      <c r="C22" s="10" t="s">
        <v>406</v>
      </c>
      <c r="D22" s="15" t="s">
        <v>407</v>
      </c>
      <c r="E22" s="15"/>
      <c r="F22" s="10" t="s">
        <v>406</v>
      </c>
      <c r="G22" s="31" t="s">
        <v>407</v>
      </c>
      <c r="H22" s="31"/>
      <c r="I22" s="15"/>
    </row>
    <row r="23" spans="1:9" ht="21.75" customHeight="1">
      <c r="A23" s="10"/>
      <c r="B23" s="10"/>
      <c r="C23" s="10"/>
      <c r="D23" s="15" t="s">
        <v>408</v>
      </c>
      <c r="E23" s="15"/>
      <c r="F23" s="10"/>
      <c r="G23" s="31" t="s">
        <v>408</v>
      </c>
      <c r="H23" s="31"/>
      <c r="I23" s="15"/>
    </row>
    <row r="24" spans="1:9" ht="21.75" customHeight="1">
      <c r="A24" s="10"/>
      <c r="B24" s="10"/>
      <c r="C24" s="10" t="s">
        <v>409</v>
      </c>
      <c r="D24" s="15" t="s">
        <v>407</v>
      </c>
      <c r="E24" s="15"/>
      <c r="F24" s="10" t="s">
        <v>409</v>
      </c>
      <c r="G24" s="31" t="s">
        <v>407</v>
      </c>
      <c r="H24" s="31"/>
      <c r="I24" s="15"/>
    </row>
    <row r="25" spans="1:9" ht="21.75" customHeight="1">
      <c r="A25" s="10"/>
      <c r="B25" s="10"/>
      <c r="C25" s="10"/>
      <c r="D25" s="15" t="s">
        <v>408</v>
      </c>
      <c r="E25" s="15"/>
      <c r="F25" s="10"/>
      <c r="G25" s="31" t="s">
        <v>408</v>
      </c>
      <c r="H25" s="31"/>
      <c r="I25" s="15"/>
    </row>
    <row r="26" spans="1:9" ht="21.75" customHeight="1">
      <c r="A26" s="10"/>
      <c r="B26" s="10"/>
      <c r="C26" s="10" t="s">
        <v>410</v>
      </c>
      <c r="D26" s="15" t="s">
        <v>407</v>
      </c>
      <c r="E26" s="15"/>
      <c r="F26" s="10" t="s">
        <v>410</v>
      </c>
      <c r="G26" s="31" t="s">
        <v>407</v>
      </c>
      <c r="H26" s="31"/>
      <c r="I26" s="15"/>
    </row>
    <row r="27" spans="1:9" ht="21.75" customHeight="1">
      <c r="A27" s="10"/>
      <c r="B27" s="10"/>
      <c r="C27" s="10"/>
      <c r="D27" s="15" t="s">
        <v>408</v>
      </c>
      <c r="E27" s="15"/>
      <c r="F27" s="10"/>
      <c r="G27" s="31" t="s">
        <v>408</v>
      </c>
      <c r="H27" s="31"/>
      <c r="I27" s="15"/>
    </row>
    <row r="28" spans="1:9" ht="21.75" customHeight="1">
      <c r="A28" s="10"/>
      <c r="B28" s="10"/>
      <c r="C28" s="10" t="s">
        <v>411</v>
      </c>
      <c r="D28" s="15" t="s">
        <v>407</v>
      </c>
      <c r="E28" s="15"/>
      <c r="F28" s="10" t="s">
        <v>411</v>
      </c>
      <c r="G28" s="31" t="s">
        <v>407</v>
      </c>
      <c r="H28" s="31"/>
      <c r="I28" s="15"/>
    </row>
    <row r="29" spans="1:9" ht="21.75" customHeight="1">
      <c r="A29" s="10"/>
      <c r="B29" s="10"/>
      <c r="C29" s="10"/>
      <c r="D29" s="15" t="s">
        <v>408</v>
      </c>
      <c r="E29" s="15"/>
      <c r="F29" s="10"/>
      <c r="G29" s="31" t="s">
        <v>408</v>
      </c>
      <c r="H29" s="31"/>
      <c r="I29" s="15"/>
    </row>
    <row r="30" spans="1:9" ht="31.5" customHeight="1">
      <c r="A30" s="10"/>
      <c r="B30" s="10" t="s">
        <v>412</v>
      </c>
      <c r="C30" s="10" t="s">
        <v>413</v>
      </c>
      <c r="D30" s="15" t="s">
        <v>414</v>
      </c>
      <c r="E30" s="32">
        <v>0.95</v>
      </c>
      <c r="F30" s="10" t="s">
        <v>413</v>
      </c>
      <c r="G30" s="31" t="s">
        <v>414</v>
      </c>
      <c r="H30" s="31"/>
      <c r="I30" s="36">
        <v>0.95</v>
      </c>
    </row>
    <row r="31" spans="1:9" ht="27" customHeight="1">
      <c r="A31" s="34" t="s">
        <v>415</v>
      </c>
      <c r="B31" s="34"/>
      <c r="C31" s="34"/>
      <c r="D31" s="34"/>
      <c r="E31" s="34"/>
      <c r="F31" s="34"/>
      <c r="G31" s="34"/>
      <c r="H31" s="34"/>
      <c r="I31" s="34"/>
    </row>
  </sheetData>
  <sheetProtection/>
  <mergeCells count="57">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A31:I31"/>
    <mergeCell ref="A10:A11"/>
    <mergeCell ref="A12:A30"/>
    <mergeCell ref="B13:B21"/>
    <mergeCell ref="B22:B29"/>
    <mergeCell ref="C13:C15"/>
    <mergeCell ref="C16:C17"/>
    <mergeCell ref="C19:C21"/>
    <mergeCell ref="C22:C23"/>
    <mergeCell ref="C24:C25"/>
    <mergeCell ref="C26:C27"/>
    <mergeCell ref="C28:C29"/>
    <mergeCell ref="F13:F15"/>
    <mergeCell ref="F16:F17"/>
    <mergeCell ref="F19:F21"/>
    <mergeCell ref="F22:F23"/>
    <mergeCell ref="F24:F25"/>
    <mergeCell ref="F26:F27"/>
    <mergeCell ref="F28:F29"/>
    <mergeCell ref="A7:C9"/>
  </mergeCells>
  <printOptions/>
  <pageMargins left="0.7480314960629921" right="0.23999999999999996" top="0.9842519685039371" bottom="0.9842519685039371" header="0.5118110236220472" footer="0.5118110236220472"/>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H33"/>
  <sheetViews>
    <sheetView workbookViewId="0" topLeftCell="A1">
      <selection activeCell="L13" sqref="L13"/>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37" customFormat="1" ht="16.5" customHeight="1">
      <c r="A1" s="2" t="s">
        <v>42</v>
      </c>
      <c r="B1" s="38"/>
      <c r="C1" s="38"/>
      <c r="D1" s="38"/>
    </row>
    <row r="2" spans="1:8" ht="23.25" customHeight="1">
      <c r="A2" s="4" t="s">
        <v>43</v>
      </c>
      <c r="B2" s="4"/>
      <c r="C2" s="4"/>
      <c r="D2" s="4"/>
      <c r="E2" s="4"/>
      <c r="F2" s="4"/>
      <c r="G2" s="4"/>
      <c r="H2" s="4"/>
    </row>
    <row r="3" spans="1:8" ht="18" customHeight="1">
      <c r="A3" s="5"/>
      <c r="B3" s="5"/>
      <c r="C3" s="5"/>
      <c r="D3" s="5"/>
      <c r="E3" s="5"/>
      <c r="F3" s="5"/>
      <c r="G3" s="5"/>
      <c r="H3" s="5"/>
    </row>
    <row r="4" s="37" customFormat="1" ht="17.25" customHeight="1"/>
    <row r="5" spans="1:8" ht="21.75" customHeight="1">
      <c r="A5" s="10" t="s">
        <v>416</v>
      </c>
      <c r="B5" s="10"/>
      <c r="C5" s="10"/>
      <c r="D5" s="10" t="s">
        <v>367</v>
      </c>
      <c r="E5" s="10"/>
      <c r="F5" s="10"/>
      <c r="G5" s="10"/>
      <c r="H5" s="10"/>
    </row>
    <row r="6" spans="1:8" ht="21.75" customHeight="1">
      <c r="A6" s="10" t="s">
        <v>417</v>
      </c>
      <c r="B6" s="10" t="s">
        <v>418</v>
      </c>
      <c r="C6" s="10"/>
      <c r="D6" s="10" t="s">
        <v>419</v>
      </c>
      <c r="E6" s="10"/>
      <c r="F6" s="10" t="s">
        <v>420</v>
      </c>
      <c r="G6" s="10"/>
      <c r="H6" s="10"/>
    </row>
    <row r="7" spans="1:8" ht="21.75" customHeight="1">
      <c r="A7" s="10"/>
      <c r="B7" s="10"/>
      <c r="C7" s="10"/>
      <c r="D7" s="10"/>
      <c r="E7" s="10"/>
      <c r="F7" s="10" t="s">
        <v>421</v>
      </c>
      <c r="G7" s="10" t="s">
        <v>422</v>
      </c>
      <c r="H7" s="10" t="s">
        <v>423</v>
      </c>
    </row>
    <row r="8" spans="1:8" ht="21.75" customHeight="1">
      <c r="A8" s="10"/>
      <c r="B8" s="10" t="s">
        <v>424</v>
      </c>
      <c r="C8" s="10"/>
      <c r="D8" s="10" t="s">
        <v>399</v>
      </c>
      <c r="E8" s="10"/>
      <c r="F8" s="15">
        <v>3000</v>
      </c>
      <c r="G8" s="15">
        <v>3000</v>
      </c>
      <c r="H8" s="15"/>
    </row>
    <row r="9" spans="1:8" ht="21.75" customHeight="1">
      <c r="A9" s="10"/>
      <c r="B9" s="10" t="s">
        <v>425</v>
      </c>
      <c r="C9" s="10"/>
      <c r="D9" s="10" t="s">
        <v>401</v>
      </c>
      <c r="E9" s="10"/>
      <c r="F9" s="15">
        <v>400</v>
      </c>
      <c r="G9" s="15">
        <v>400</v>
      </c>
      <c r="H9" s="15"/>
    </row>
    <row r="10" spans="1:8" ht="21.75" customHeight="1">
      <c r="A10" s="10"/>
      <c r="B10" s="10" t="s">
        <v>426</v>
      </c>
      <c r="C10" s="10"/>
      <c r="D10" s="10" t="s">
        <v>403</v>
      </c>
      <c r="E10" s="10"/>
      <c r="F10" s="15">
        <v>600</v>
      </c>
      <c r="G10" s="15">
        <v>600</v>
      </c>
      <c r="H10" s="15"/>
    </row>
    <row r="11" spans="1:8" ht="21.75" customHeight="1">
      <c r="A11" s="10"/>
      <c r="B11" s="10" t="s">
        <v>427</v>
      </c>
      <c r="C11" s="10"/>
      <c r="D11" s="10"/>
      <c r="E11" s="10"/>
      <c r="F11" s="15"/>
      <c r="G11" s="15"/>
      <c r="H11" s="15"/>
    </row>
    <row r="12" spans="1:8" ht="21.75" customHeight="1">
      <c r="A12" s="10"/>
      <c r="B12" s="10" t="s">
        <v>428</v>
      </c>
      <c r="C12" s="10"/>
      <c r="D12" s="10"/>
      <c r="E12" s="10"/>
      <c r="F12" s="15">
        <f>SUM(F8:F11)</f>
        <v>4000</v>
      </c>
      <c r="G12" s="15">
        <f>SUM(G8:G11)</f>
        <v>4000</v>
      </c>
      <c r="H12" s="15"/>
    </row>
    <row r="13" spans="1:8" ht="73.5" customHeight="1">
      <c r="A13" s="10" t="s">
        <v>429</v>
      </c>
      <c r="B13" s="39" t="s">
        <v>430</v>
      </c>
      <c r="C13" s="39"/>
      <c r="D13" s="39"/>
      <c r="E13" s="39"/>
      <c r="F13" s="39"/>
      <c r="G13" s="39"/>
      <c r="H13" s="39"/>
    </row>
    <row r="14" spans="1:8" ht="21.75" customHeight="1">
      <c r="A14" s="10" t="s">
        <v>431</v>
      </c>
      <c r="B14" s="10" t="s">
        <v>432</v>
      </c>
      <c r="C14" s="10" t="s">
        <v>382</v>
      </c>
      <c r="D14" s="10"/>
      <c r="E14" s="10" t="s">
        <v>383</v>
      </c>
      <c r="F14" s="10"/>
      <c r="G14" s="10" t="s">
        <v>384</v>
      </c>
      <c r="H14" s="10"/>
    </row>
    <row r="15" spans="1:8" ht="21.75" customHeight="1">
      <c r="A15" s="10"/>
      <c r="B15" s="10" t="s">
        <v>433</v>
      </c>
      <c r="C15" s="10" t="s">
        <v>386</v>
      </c>
      <c r="D15" s="10"/>
      <c r="E15" s="29" t="s">
        <v>387</v>
      </c>
      <c r="F15" s="30"/>
      <c r="G15" s="40" t="s">
        <v>388</v>
      </c>
      <c r="H15" s="41"/>
    </row>
    <row r="16" spans="1:8" ht="21.75" customHeight="1">
      <c r="A16" s="10"/>
      <c r="B16" s="10"/>
      <c r="C16" s="10"/>
      <c r="D16" s="10"/>
      <c r="E16" s="29" t="s">
        <v>389</v>
      </c>
      <c r="F16" s="30"/>
      <c r="G16" s="40" t="s">
        <v>390</v>
      </c>
      <c r="H16" s="41"/>
    </row>
    <row r="17" spans="1:8" ht="21.75" customHeight="1">
      <c r="A17" s="10"/>
      <c r="B17" s="10"/>
      <c r="C17" s="10"/>
      <c r="D17" s="10"/>
      <c r="E17" s="29" t="s">
        <v>391</v>
      </c>
      <c r="F17" s="30"/>
      <c r="G17" s="40" t="s">
        <v>392</v>
      </c>
      <c r="H17" s="41"/>
    </row>
    <row r="18" spans="1:8" ht="21.75" customHeight="1">
      <c r="A18" s="10"/>
      <c r="B18" s="10"/>
      <c r="C18" s="10" t="s">
        <v>393</v>
      </c>
      <c r="D18" s="10"/>
      <c r="E18" s="29" t="s">
        <v>434</v>
      </c>
      <c r="F18" s="30" t="s">
        <v>389</v>
      </c>
      <c r="G18" s="40" t="s">
        <v>394</v>
      </c>
      <c r="H18" s="41"/>
    </row>
    <row r="19" spans="1:8" ht="21.75" customHeight="1">
      <c r="A19" s="10"/>
      <c r="B19" s="10"/>
      <c r="C19" s="10"/>
      <c r="D19" s="10"/>
      <c r="E19" s="29" t="s">
        <v>435</v>
      </c>
      <c r="F19" s="30" t="s">
        <v>391</v>
      </c>
      <c r="G19" s="40" t="s">
        <v>394</v>
      </c>
      <c r="H19" s="41"/>
    </row>
    <row r="20" spans="1:8" ht="21.75" customHeight="1">
      <c r="A20" s="10"/>
      <c r="B20" s="10"/>
      <c r="C20" s="10" t="s">
        <v>395</v>
      </c>
      <c r="D20" s="10"/>
      <c r="E20" s="31" t="s">
        <v>396</v>
      </c>
      <c r="F20" s="29"/>
      <c r="G20" s="31" t="s">
        <v>397</v>
      </c>
      <c r="H20" s="31"/>
    </row>
    <row r="21" spans="1:8" ht="21.75" customHeight="1">
      <c r="A21" s="10"/>
      <c r="B21" s="10"/>
      <c r="C21" s="10" t="s">
        <v>398</v>
      </c>
      <c r="D21" s="10"/>
      <c r="E21" s="31" t="s">
        <v>399</v>
      </c>
      <c r="F21" s="31"/>
      <c r="G21" s="31" t="s">
        <v>400</v>
      </c>
      <c r="H21" s="31"/>
    </row>
    <row r="22" spans="1:8" ht="21.75" customHeight="1">
      <c r="A22" s="10"/>
      <c r="B22" s="10"/>
      <c r="C22" s="10"/>
      <c r="D22" s="10"/>
      <c r="E22" s="31" t="s">
        <v>401</v>
      </c>
      <c r="F22" s="31"/>
      <c r="G22" s="31" t="s">
        <v>402</v>
      </c>
      <c r="H22" s="31"/>
    </row>
    <row r="23" spans="1:8" ht="21.75" customHeight="1">
      <c r="A23" s="10"/>
      <c r="B23" s="10"/>
      <c r="C23" s="10"/>
      <c r="D23" s="10"/>
      <c r="E23" s="31" t="s">
        <v>403</v>
      </c>
      <c r="F23" s="31"/>
      <c r="G23" s="31" t="s">
        <v>404</v>
      </c>
      <c r="H23" s="31"/>
    </row>
    <row r="24" spans="1:8" ht="21.75" customHeight="1">
      <c r="A24" s="10"/>
      <c r="B24" s="10" t="s">
        <v>436</v>
      </c>
      <c r="C24" s="10" t="s">
        <v>406</v>
      </c>
      <c r="D24" s="10"/>
      <c r="E24" s="31" t="s">
        <v>407</v>
      </c>
      <c r="F24" s="31"/>
      <c r="G24" s="31"/>
      <c r="H24" s="31"/>
    </row>
    <row r="25" spans="1:8" ht="21.75" customHeight="1">
      <c r="A25" s="10"/>
      <c r="B25" s="10"/>
      <c r="C25" s="10"/>
      <c r="D25" s="10"/>
      <c r="E25" s="31" t="s">
        <v>408</v>
      </c>
      <c r="F25" s="31"/>
      <c r="G25" s="31"/>
      <c r="H25" s="31"/>
    </row>
    <row r="26" spans="1:8" ht="21.75" customHeight="1">
      <c r="A26" s="10"/>
      <c r="B26" s="10"/>
      <c r="C26" s="10" t="s">
        <v>409</v>
      </c>
      <c r="D26" s="10"/>
      <c r="E26" s="31" t="s">
        <v>407</v>
      </c>
      <c r="F26" s="31"/>
      <c r="G26" s="31"/>
      <c r="H26" s="31"/>
    </row>
    <row r="27" spans="1:8" ht="21.75" customHeight="1">
      <c r="A27" s="10"/>
      <c r="B27" s="10"/>
      <c r="C27" s="10"/>
      <c r="D27" s="10"/>
      <c r="E27" s="31" t="s">
        <v>408</v>
      </c>
      <c r="F27" s="31"/>
      <c r="G27" s="31"/>
      <c r="H27" s="31"/>
    </row>
    <row r="28" spans="1:8" ht="21.75" customHeight="1">
      <c r="A28" s="10"/>
      <c r="B28" s="10"/>
      <c r="C28" s="10" t="s">
        <v>410</v>
      </c>
      <c r="D28" s="10"/>
      <c r="E28" s="31" t="s">
        <v>407</v>
      </c>
      <c r="F28" s="31"/>
      <c r="G28" s="31"/>
      <c r="H28" s="31"/>
    </row>
    <row r="29" spans="1:8" ht="21.75" customHeight="1">
      <c r="A29" s="10"/>
      <c r="B29" s="10"/>
      <c r="C29" s="10"/>
      <c r="D29" s="10"/>
      <c r="E29" s="31" t="s">
        <v>408</v>
      </c>
      <c r="F29" s="31"/>
      <c r="G29" s="31"/>
      <c r="H29" s="31"/>
    </row>
    <row r="30" spans="1:8" ht="21.75" customHeight="1">
      <c r="A30" s="10"/>
      <c r="B30" s="10"/>
      <c r="C30" s="10" t="s">
        <v>411</v>
      </c>
      <c r="D30" s="10"/>
      <c r="E30" s="31" t="s">
        <v>407</v>
      </c>
      <c r="F30" s="31"/>
      <c r="G30" s="31"/>
      <c r="H30" s="31"/>
    </row>
    <row r="31" spans="1:8" ht="21.75" customHeight="1">
      <c r="A31" s="10"/>
      <c r="B31" s="10"/>
      <c r="C31" s="10"/>
      <c r="D31" s="10"/>
      <c r="E31" s="31" t="s">
        <v>408</v>
      </c>
      <c r="F31" s="31"/>
      <c r="G31" s="31"/>
      <c r="H31" s="31"/>
    </row>
    <row r="32" spans="1:8" ht="33" customHeight="1">
      <c r="A32" s="10"/>
      <c r="B32" s="10" t="s">
        <v>437</v>
      </c>
      <c r="C32" s="10" t="s">
        <v>413</v>
      </c>
      <c r="D32" s="10"/>
      <c r="E32" s="31" t="s">
        <v>414</v>
      </c>
      <c r="F32" s="31"/>
      <c r="G32" s="42">
        <v>0.95</v>
      </c>
      <c r="H32" s="31"/>
    </row>
    <row r="33" spans="1:8" ht="30" customHeight="1">
      <c r="A33" s="34" t="s">
        <v>438</v>
      </c>
      <c r="B33" s="34"/>
      <c r="C33" s="34"/>
      <c r="D33" s="34"/>
      <c r="E33" s="34"/>
      <c r="F33" s="34"/>
      <c r="G33" s="34"/>
      <c r="H33" s="34"/>
    </row>
    <row r="34" s="34" customFormat="1" ht="24" customHeight="1"/>
  </sheetData>
  <sheetProtection/>
  <mergeCells count="71">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C20:D20"/>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C32:D32"/>
    <mergeCell ref="E32:F32"/>
    <mergeCell ref="G32:H32"/>
    <mergeCell ref="A33:H33"/>
    <mergeCell ref="A34:H34"/>
    <mergeCell ref="A6:A12"/>
    <mergeCell ref="A14:A32"/>
    <mergeCell ref="B15:B23"/>
    <mergeCell ref="B24:B31"/>
    <mergeCell ref="C15:D17"/>
    <mergeCell ref="C21:D23"/>
    <mergeCell ref="B6:C7"/>
    <mergeCell ref="D6:E7"/>
    <mergeCell ref="C18:D19"/>
    <mergeCell ref="C24:D25"/>
    <mergeCell ref="C26:D27"/>
    <mergeCell ref="C28:D29"/>
    <mergeCell ref="C30:D31"/>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32"/>
  <sheetViews>
    <sheetView workbookViewId="0" topLeftCell="A1">
      <selection activeCell="K11" sqref="K11"/>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ht="16.5" customHeight="1">
      <c r="A1" s="2" t="s">
        <v>44</v>
      </c>
      <c r="B1" s="3"/>
      <c r="C1" s="3"/>
      <c r="D1" s="3"/>
    </row>
    <row r="2" spans="1:9" ht="33.75" customHeight="1">
      <c r="A2" s="4" t="s">
        <v>45</v>
      </c>
      <c r="B2" s="4"/>
      <c r="C2" s="4"/>
      <c r="D2" s="4"/>
      <c r="E2" s="4"/>
      <c r="F2" s="4"/>
      <c r="G2" s="4"/>
      <c r="H2" s="4"/>
      <c r="I2" s="4"/>
    </row>
    <row r="3" spans="1:9" ht="14.25" customHeight="1">
      <c r="A3" s="5"/>
      <c r="B3" s="5"/>
      <c r="C3" s="5"/>
      <c r="D3" s="5"/>
      <c r="E3" s="5"/>
      <c r="F3" s="5"/>
      <c r="G3" s="5"/>
      <c r="H3" s="5"/>
      <c r="I3" s="5"/>
    </row>
    <row r="4" spans="1:2" ht="21.75" customHeight="1">
      <c r="A4" s="6"/>
      <c r="B4" s="7"/>
    </row>
    <row r="5" spans="1:9" ht="21.75" customHeight="1">
      <c r="A5" s="8" t="s">
        <v>364</v>
      </c>
      <c r="B5" s="9"/>
      <c r="C5" s="9"/>
      <c r="D5" s="10" t="s">
        <v>439</v>
      </c>
      <c r="E5" s="10"/>
      <c r="F5" s="10"/>
      <c r="G5" s="10"/>
      <c r="H5" s="10"/>
      <c r="I5" s="10"/>
    </row>
    <row r="6" spans="1:9" ht="21.75" customHeight="1">
      <c r="A6" s="8" t="s">
        <v>366</v>
      </c>
      <c r="B6" s="9"/>
      <c r="C6" s="9"/>
      <c r="D6" s="10" t="s">
        <v>367</v>
      </c>
      <c r="E6" s="10"/>
      <c r="F6" s="8" t="s">
        <v>368</v>
      </c>
      <c r="G6" s="11"/>
      <c r="H6" s="10" t="s">
        <v>369</v>
      </c>
      <c r="I6" s="10"/>
    </row>
    <row r="7" spans="1:9" ht="21.75" customHeight="1">
      <c r="A7" s="12" t="s">
        <v>370</v>
      </c>
      <c r="B7" s="13"/>
      <c r="C7" s="14"/>
      <c r="D7" s="15" t="s">
        <v>371</v>
      </c>
      <c r="E7" s="15">
        <v>4000</v>
      </c>
      <c r="F7" s="16" t="s">
        <v>372</v>
      </c>
      <c r="G7" s="17"/>
      <c r="H7" s="18">
        <v>4000</v>
      </c>
      <c r="I7" s="35"/>
    </row>
    <row r="8" spans="1:9" ht="21.75" customHeight="1">
      <c r="A8" s="19"/>
      <c r="B8" s="20"/>
      <c r="C8" s="21"/>
      <c r="D8" s="15" t="s">
        <v>373</v>
      </c>
      <c r="E8" s="15">
        <v>4000</v>
      </c>
      <c r="F8" s="16" t="s">
        <v>373</v>
      </c>
      <c r="G8" s="17"/>
      <c r="H8" s="18">
        <v>4000</v>
      </c>
      <c r="I8" s="35"/>
    </row>
    <row r="9" spans="1:9" ht="21.75" customHeight="1">
      <c r="A9" s="22"/>
      <c r="B9" s="23"/>
      <c r="C9" s="24"/>
      <c r="D9" s="15" t="s">
        <v>374</v>
      </c>
      <c r="E9" s="15"/>
      <c r="F9" s="16" t="s">
        <v>375</v>
      </c>
      <c r="G9" s="17"/>
      <c r="H9" s="18"/>
      <c r="I9" s="35"/>
    </row>
    <row r="10" spans="1:9" ht="21.75" customHeight="1">
      <c r="A10" s="10" t="s">
        <v>376</v>
      </c>
      <c r="B10" s="10" t="s">
        <v>377</v>
      </c>
      <c r="C10" s="10"/>
      <c r="D10" s="10"/>
      <c r="E10" s="10"/>
      <c r="F10" s="8" t="s">
        <v>378</v>
      </c>
      <c r="G10" s="9"/>
      <c r="H10" s="9"/>
      <c r="I10" s="11"/>
    </row>
    <row r="11" spans="1:9" ht="66.75" customHeight="1">
      <c r="A11" s="25"/>
      <c r="B11" s="26" t="s">
        <v>440</v>
      </c>
      <c r="C11" s="26"/>
      <c r="D11" s="26"/>
      <c r="E11" s="26"/>
      <c r="F11" s="26" t="s">
        <v>440</v>
      </c>
      <c r="G11" s="26"/>
      <c r="H11" s="26"/>
      <c r="I11" s="26"/>
    </row>
    <row r="12" spans="1:9" ht="37.5" customHeight="1">
      <c r="A12" s="10" t="s">
        <v>380</v>
      </c>
      <c r="B12" s="27" t="s">
        <v>381</v>
      </c>
      <c r="C12" s="10" t="s">
        <v>382</v>
      </c>
      <c r="D12" s="10" t="s">
        <v>383</v>
      </c>
      <c r="E12" s="10" t="s">
        <v>384</v>
      </c>
      <c r="F12" s="10" t="s">
        <v>382</v>
      </c>
      <c r="G12" s="10" t="s">
        <v>383</v>
      </c>
      <c r="H12" s="10"/>
      <c r="I12" s="10" t="s">
        <v>384</v>
      </c>
    </row>
    <row r="13" spans="1:9" ht="37.5" customHeight="1">
      <c r="A13" s="10"/>
      <c r="B13" s="10" t="s">
        <v>385</v>
      </c>
      <c r="C13" s="10" t="s">
        <v>386</v>
      </c>
      <c r="D13" s="15" t="s">
        <v>387</v>
      </c>
      <c r="E13" s="28" t="s">
        <v>388</v>
      </c>
      <c r="F13" s="10" t="s">
        <v>386</v>
      </c>
      <c r="G13" s="29" t="s">
        <v>387</v>
      </c>
      <c r="H13" s="30"/>
      <c r="I13" s="28" t="s">
        <v>388</v>
      </c>
    </row>
    <row r="14" spans="1:9" ht="37.5" customHeight="1">
      <c r="A14" s="10"/>
      <c r="B14" s="10"/>
      <c r="C14" s="10"/>
      <c r="D14" s="15" t="s">
        <v>389</v>
      </c>
      <c r="E14" s="28" t="s">
        <v>390</v>
      </c>
      <c r="F14" s="10"/>
      <c r="G14" s="31" t="s">
        <v>389</v>
      </c>
      <c r="H14" s="31"/>
      <c r="I14" s="28" t="s">
        <v>390</v>
      </c>
    </row>
    <row r="15" spans="1:9" ht="37.5" customHeight="1">
      <c r="A15" s="10"/>
      <c r="B15" s="10"/>
      <c r="C15" s="10"/>
      <c r="D15" s="15" t="s">
        <v>391</v>
      </c>
      <c r="E15" s="28" t="s">
        <v>392</v>
      </c>
      <c r="F15" s="10"/>
      <c r="G15" s="31" t="s">
        <v>391</v>
      </c>
      <c r="H15" s="31"/>
      <c r="I15" s="28" t="s">
        <v>392</v>
      </c>
    </row>
    <row r="16" spans="1:9" ht="37.5" customHeight="1">
      <c r="A16" s="10"/>
      <c r="B16" s="10"/>
      <c r="C16" s="10" t="s">
        <v>393</v>
      </c>
      <c r="D16" s="15" t="s">
        <v>389</v>
      </c>
      <c r="E16" s="28" t="s">
        <v>394</v>
      </c>
      <c r="F16" s="10" t="s">
        <v>393</v>
      </c>
      <c r="G16" s="31" t="s">
        <v>389</v>
      </c>
      <c r="H16" s="31"/>
      <c r="I16" s="28" t="s">
        <v>394</v>
      </c>
    </row>
    <row r="17" spans="1:9" ht="37.5" customHeight="1">
      <c r="A17" s="10"/>
      <c r="B17" s="10"/>
      <c r="C17" s="10"/>
      <c r="D17" s="15" t="s">
        <v>391</v>
      </c>
      <c r="E17" s="28" t="s">
        <v>394</v>
      </c>
      <c r="F17" s="10"/>
      <c r="G17" s="31" t="s">
        <v>391</v>
      </c>
      <c r="H17" s="31"/>
      <c r="I17" s="28" t="s">
        <v>394</v>
      </c>
    </row>
    <row r="18" spans="1:9" ht="37.5" customHeight="1">
      <c r="A18" s="10"/>
      <c r="B18" s="10"/>
      <c r="C18" s="10" t="s">
        <v>395</v>
      </c>
      <c r="D18" s="15" t="s">
        <v>396</v>
      </c>
      <c r="E18" s="15" t="s">
        <v>397</v>
      </c>
      <c r="F18" s="10" t="s">
        <v>395</v>
      </c>
      <c r="G18" s="31" t="s">
        <v>396</v>
      </c>
      <c r="H18" s="31"/>
      <c r="I18" s="15" t="s">
        <v>397</v>
      </c>
    </row>
    <row r="19" spans="1:9" ht="37.5" customHeight="1">
      <c r="A19" s="10"/>
      <c r="B19" s="10"/>
      <c r="C19" s="10" t="s">
        <v>398</v>
      </c>
      <c r="D19" s="15" t="s">
        <v>399</v>
      </c>
      <c r="E19" s="15" t="s">
        <v>400</v>
      </c>
      <c r="F19" s="10" t="s">
        <v>398</v>
      </c>
      <c r="G19" s="31" t="s">
        <v>399</v>
      </c>
      <c r="H19" s="31"/>
      <c r="I19" s="15" t="s">
        <v>400</v>
      </c>
    </row>
    <row r="20" spans="1:9" ht="37.5" customHeight="1">
      <c r="A20" s="10"/>
      <c r="B20" s="10"/>
      <c r="C20" s="10"/>
      <c r="D20" s="15" t="s">
        <v>401</v>
      </c>
      <c r="E20" s="15" t="s">
        <v>402</v>
      </c>
      <c r="F20" s="10"/>
      <c r="G20" s="31" t="s">
        <v>401</v>
      </c>
      <c r="H20" s="31"/>
      <c r="I20" s="15" t="s">
        <v>402</v>
      </c>
    </row>
    <row r="21" spans="1:9" ht="37.5" customHeight="1">
      <c r="A21" s="10"/>
      <c r="B21" s="10"/>
      <c r="C21" s="10"/>
      <c r="D21" s="15" t="s">
        <v>403</v>
      </c>
      <c r="E21" s="15" t="s">
        <v>404</v>
      </c>
      <c r="F21" s="10"/>
      <c r="G21" s="31" t="s">
        <v>403</v>
      </c>
      <c r="H21" s="31"/>
      <c r="I21" s="15" t="s">
        <v>404</v>
      </c>
    </row>
    <row r="22" spans="1:9" ht="37.5" customHeight="1">
      <c r="A22" s="10"/>
      <c r="B22" s="10" t="s">
        <v>405</v>
      </c>
      <c r="C22" s="10" t="s">
        <v>406</v>
      </c>
      <c r="D22" s="15" t="s">
        <v>407</v>
      </c>
      <c r="E22" s="15"/>
      <c r="F22" s="10" t="s">
        <v>406</v>
      </c>
      <c r="G22" s="31" t="s">
        <v>407</v>
      </c>
      <c r="H22" s="31"/>
      <c r="I22" s="15"/>
    </row>
    <row r="23" spans="1:9" ht="37.5" customHeight="1">
      <c r="A23" s="10"/>
      <c r="B23" s="10"/>
      <c r="C23" s="10"/>
      <c r="D23" s="15" t="s">
        <v>408</v>
      </c>
      <c r="E23" s="15"/>
      <c r="F23" s="10"/>
      <c r="G23" s="31" t="s">
        <v>408</v>
      </c>
      <c r="H23" s="31"/>
      <c r="I23" s="15"/>
    </row>
    <row r="24" spans="1:9" ht="37.5" customHeight="1">
      <c r="A24" s="10"/>
      <c r="B24" s="10"/>
      <c r="C24" s="10" t="s">
        <v>409</v>
      </c>
      <c r="D24" s="15" t="s">
        <v>407</v>
      </c>
      <c r="E24" s="15"/>
      <c r="F24" s="10" t="s">
        <v>409</v>
      </c>
      <c r="G24" s="31" t="s">
        <v>407</v>
      </c>
      <c r="H24" s="31"/>
      <c r="I24" s="15"/>
    </row>
    <row r="25" spans="1:9" ht="37.5" customHeight="1">
      <c r="A25" s="10"/>
      <c r="B25" s="10"/>
      <c r="C25" s="10"/>
      <c r="D25" s="15" t="s">
        <v>408</v>
      </c>
      <c r="E25" s="15"/>
      <c r="F25" s="10"/>
      <c r="G25" s="31" t="s">
        <v>408</v>
      </c>
      <c r="H25" s="31"/>
      <c r="I25" s="15"/>
    </row>
    <row r="26" spans="1:9" ht="37.5" customHeight="1">
      <c r="A26" s="10"/>
      <c r="B26" s="10"/>
      <c r="C26" s="10" t="s">
        <v>410</v>
      </c>
      <c r="D26" s="15" t="s">
        <v>407</v>
      </c>
      <c r="E26" s="15"/>
      <c r="F26" s="10" t="s">
        <v>410</v>
      </c>
      <c r="G26" s="31" t="s">
        <v>407</v>
      </c>
      <c r="H26" s="31"/>
      <c r="I26" s="15"/>
    </row>
    <row r="27" spans="1:9" ht="37.5" customHeight="1">
      <c r="A27" s="10"/>
      <c r="B27" s="10"/>
      <c r="C27" s="10"/>
      <c r="D27" s="15" t="s">
        <v>408</v>
      </c>
      <c r="E27" s="15"/>
      <c r="F27" s="10"/>
      <c r="G27" s="31" t="s">
        <v>408</v>
      </c>
      <c r="H27" s="31"/>
      <c r="I27" s="15"/>
    </row>
    <row r="28" spans="1:9" ht="37.5" customHeight="1">
      <c r="A28" s="10"/>
      <c r="B28" s="10"/>
      <c r="C28" s="10" t="s">
        <v>411</v>
      </c>
      <c r="D28" s="15" t="s">
        <v>407</v>
      </c>
      <c r="E28" s="15"/>
      <c r="F28" s="10" t="s">
        <v>411</v>
      </c>
      <c r="G28" s="31" t="s">
        <v>407</v>
      </c>
      <c r="H28" s="31"/>
      <c r="I28" s="15"/>
    </row>
    <row r="29" spans="1:9" ht="37.5" customHeight="1">
      <c r="A29" s="10"/>
      <c r="B29" s="10"/>
      <c r="C29" s="10"/>
      <c r="D29" s="15" t="s">
        <v>408</v>
      </c>
      <c r="E29" s="15"/>
      <c r="F29" s="10"/>
      <c r="G29" s="31" t="s">
        <v>408</v>
      </c>
      <c r="H29" s="31"/>
      <c r="I29" s="15"/>
    </row>
    <row r="30" spans="1:9" ht="37.5" customHeight="1">
      <c r="A30" s="10"/>
      <c r="B30" s="10" t="s">
        <v>412</v>
      </c>
      <c r="C30" s="10" t="s">
        <v>413</v>
      </c>
      <c r="D30" s="15" t="s">
        <v>414</v>
      </c>
      <c r="E30" s="32">
        <v>0.95</v>
      </c>
      <c r="F30" s="10" t="s">
        <v>413</v>
      </c>
      <c r="G30" s="31" t="s">
        <v>414</v>
      </c>
      <c r="H30" s="31"/>
      <c r="I30" s="36">
        <v>0.95</v>
      </c>
    </row>
    <row r="31" spans="1:9" ht="27.75" customHeight="1">
      <c r="A31" s="33" t="s">
        <v>441</v>
      </c>
      <c r="B31" s="33"/>
      <c r="C31" s="33"/>
      <c r="D31" s="33"/>
      <c r="E31" s="33"/>
      <c r="F31" s="33"/>
      <c r="G31" s="33"/>
      <c r="H31" s="33"/>
      <c r="I31" s="33"/>
    </row>
    <row r="32" spans="1:9" ht="36" customHeight="1">
      <c r="A32" s="34"/>
      <c r="B32" s="34"/>
      <c r="C32" s="34"/>
      <c r="D32" s="34"/>
      <c r="E32" s="34"/>
      <c r="F32" s="34"/>
      <c r="G32" s="34"/>
      <c r="H32" s="34"/>
      <c r="I32" s="34"/>
    </row>
  </sheetData>
  <sheetProtection/>
  <mergeCells count="58">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A31:I31"/>
    <mergeCell ref="A32:I32"/>
    <mergeCell ref="A10:A11"/>
    <mergeCell ref="A12:A30"/>
    <mergeCell ref="B13:B21"/>
    <mergeCell ref="B22:B29"/>
    <mergeCell ref="C13:C15"/>
    <mergeCell ref="C16:C17"/>
    <mergeCell ref="C19:C21"/>
    <mergeCell ref="C22:C23"/>
    <mergeCell ref="C24:C25"/>
    <mergeCell ref="C26:C27"/>
    <mergeCell ref="C28:C29"/>
    <mergeCell ref="F13:F15"/>
    <mergeCell ref="F16:F17"/>
    <mergeCell ref="F19:F21"/>
    <mergeCell ref="F22:F23"/>
    <mergeCell ref="F24:F25"/>
    <mergeCell ref="F26:F27"/>
    <mergeCell ref="F28:F29"/>
    <mergeCell ref="A7:C9"/>
  </mergeCells>
  <printOptions/>
  <pageMargins left="0.7480314960629921" right="0.18"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F25" sqref="F25"/>
    </sheetView>
  </sheetViews>
  <sheetFormatPr defaultColWidth="9.33203125" defaultRowHeight="11.25"/>
  <cols>
    <col min="1" max="1" width="19.33203125" style="128" customWidth="1"/>
    <col min="2" max="9" width="9.33203125" style="128" customWidth="1"/>
    <col min="10" max="10" width="31.33203125" style="128" customWidth="1"/>
    <col min="11" max="11" width="14.33203125" style="128" customWidth="1"/>
    <col min="12" max="12" width="49.33203125" style="128" customWidth="1"/>
    <col min="13" max="16384" width="9.33203125" style="128" customWidth="1"/>
  </cols>
  <sheetData>
    <row r="1" spans="1:12" ht="22.5">
      <c r="A1" s="145" t="s">
        <v>5</v>
      </c>
      <c r="B1" s="145"/>
      <c r="C1" s="145"/>
      <c r="D1" s="145"/>
      <c r="E1" s="145"/>
      <c r="F1" s="145"/>
      <c r="G1" s="145"/>
      <c r="H1" s="145"/>
      <c r="I1" s="145"/>
      <c r="J1" s="145"/>
      <c r="K1" s="145"/>
      <c r="L1" s="145"/>
    </row>
    <row r="2" spans="1:12" ht="24" customHeight="1">
      <c r="A2" s="146" t="s">
        <v>6</v>
      </c>
      <c r="B2" s="147" t="s">
        <v>7</v>
      </c>
      <c r="C2" s="148"/>
      <c r="D2" s="148"/>
      <c r="E2" s="148"/>
      <c r="F2" s="148"/>
      <c r="G2" s="148"/>
      <c r="H2" s="148"/>
      <c r="I2" s="148"/>
      <c r="J2" s="153"/>
      <c r="K2" s="146" t="s">
        <v>8</v>
      </c>
      <c r="L2" s="146" t="s">
        <v>9</v>
      </c>
    </row>
    <row r="3" spans="1:12" s="144" customFormat="1" ht="24.75" customHeight="1">
      <c r="A3" s="146" t="s">
        <v>10</v>
      </c>
      <c r="B3" s="149" t="s">
        <v>11</v>
      </c>
      <c r="C3" s="149"/>
      <c r="D3" s="149"/>
      <c r="E3" s="149"/>
      <c r="F3" s="149"/>
      <c r="G3" s="149"/>
      <c r="H3" s="149"/>
      <c r="I3" s="149"/>
      <c r="J3" s="149"/>
      <c r="K3" s="146" t="s">
        <v>12</v>
      </c>
      <c r="L3" s="146"/>
    </row>
    <row r="4" spans="1:12" s="144" customFormat="1" ht="24.75" customHeight="1">
      <c r="A4" s="146" t="s">
        <v>13</v>
      </c>
      <c r="B4" s="149" t="s">
        <v>14</v>
      </c>
      <c r="C4" s="149"/>
      <c r="D4" s="149"/>
      <c r="E4" s="149"/>
      <c r="F4" s="149"/>
      <c r="G4" s="149"/>
      <c r="H4" s="149"/>
      <c r="I4" s="149"/>
      <c r="J4" s="149"/>
      <c r="K4" s="146" t="s">
        <v>12</v>
      </c>
      <c r="L4" s="146"/>
    </row>
    <row r="5" spans="1:12" s="144" customFormat="1" ht="24.75" customHeight="1">
      <c r="A5" s="146" t="s">
        <v>15</v>
      </c>
      <c r="B5" s="149" t="s">
        <v>16</v>
      </c>
      <c r="C5" s="149"/>
      <c r="D5" s="149"/>
      <c r="E5" s="149"/>
      <c r="F5" s="149"/>
      <c r="G5" s="149"/>
      <c r="H5" s="149"/>
      <c r="I5" s="149"/>
      <c r="J5" s="149"/>
      <c r="K5" s="146" t="s">
        <v>12</v>
      </c>
      <c r="L5" s="146"/>
    </row>
    <row r="6" spans="1:12" s="144" customFormat="1" ht="24.75" customHeight="1">
      <c r="A6" s="146" t="s">
        <v>17</v>
      </c>
      <c r="B6" s="149" t="s">
        <v>18</v>
      </c>
      <c r="C6" s="149"/>
      <c r="D6" s="149"/>
      <c r="E6" s="149"/>
      <c r="F6" s="149"/>
      <c r="G6" s="149"/>
      <c r="H6" s="149"/>
      <c r="I6" s="149"/>
      <c r="J6" s="149"/>
      <c r="K6" s="146" t="s">
        <v>12</v>
      </c>
      <c r="L6" s="146"/>
    </row>
    <row r="7" spans="1:12" s="144" customFormat="1" ht="24.75" customHeight="1">
      <c r="A7" s="146" t="s">
        <v>19</v>
      </c>
      <c r="B7" s="149" t="s">
        <v>20</v>
      </c>
      <c r="C7" s="149"/>
      <c r="D7" s="149"/>
      <c r="E7" s="149"/>
      <c r="F7" s="149"/>
      <c r="G7" s="149"/>
      <c r="H7" s="149"/>
      <c r="I7" s="149"/>
      <c r="J7" s="149"/>
      <c r="K7" s="146" t="s">
        <v>12</v>
      </c>
      <c r="L7" s="146"/>
    </row>
    <row r="8" spans="1:12" s="144" customFormat="1" ht="24.75" customHeight="1">
      <c r="A8" s="146" t="s">
        <v>21</v>
      </c>
      <c r="B8" s="149" t="s">
        <v>22</v>
      </c>
      <c r="C8" s="149"/>
      <c r="D8" s="149"/>
      <c r="E8" s="149"/>
      <c r="F8" s="149"/>
      <c r="G8" s="149"/>
      <c r="H8" s="149"/>
      <c r="I8" s="149"/>
      <c r="J8" s="149"/>
      <c r="K8" s="146" t="s">
        <v>12</v>
      </c>
      <c r="L8" s="146"/>
    </row>
    <row r="9" spans="1:12" s="144" customFormat="1" ht="24.75" customHeight="1">
      <c r="A9" s="146" t="s">
        <v>23</v>
      </c>
      <c r="B9" s="149" t="s">
        <v>24</v>
      </c>
      <c r="C9" s="149"/>
      <c r="D9" s="149"/>
      <c r="E9" s="149"/>
      <c r="F9" s="149"/>
      <c r="G9" s="149"/>
      <c r="H9" s="149"/>
      <c r="I9" s="149"/>
      <c r="J9" s="149"/>
      <c r="K9" s="146" t="s">
        <v>12</v>
      </c>
      <c r="L9" s="146"/>
    </row>
    <row r="10" spans="1:12" s="144" customFormat="1" ht="24.75" customHeight="1">
      <c r="A10" s="146" t="s">
        <v>25</v>
      </c>
      <c r="B10" s="149" t="s">
        <v>26</v>
      </c>
      <c r="C10" s="149"/>
      <c r="D10" s="149"/>
      <c r="E10" s="149"/>
      <c r="F10" s="149"/>
      <c r="G10" s="149"/>
      <c r="H10" s="149"/>
      <c r="I10" s="149"/>
      <c r="J10" s="149"/>
      <c r="K10" s="146" t="s">
        <v>12</v>
      </c>
      <c r="L10" s="146"/>
    </row>
    <row r="11" spans="1:12" s="144" customFormat="1" ht="24.75" customHeight="1">
      <c r="A11" s="146" t="s">
        <v>27</v>
      </c>
      <c r="B11" s="149" t="s">
        <v>28</v>
      </c>
      <c r="C11" s="149"/>
      <c r="D11" s="149"/>
      <c r="E11" s="149"/>
      <c r="F11" s="149"/>
      <c r="G11" s="149"/>
      <c r="H11" s="149"/>
      <c r="I11" s="149"/>
      <c r="J11" s="149"/>
      <c r="K11" s="146" t="s">
        <v>29</v>
      </c>
      <c r="L11" s="146" t="s">
        <v>30</v>
      </c>
    </row>
    <row r="12" spans="1:12" s="144" customFormat="1" ht="24.75" customHeight="1">
      <c r="A12" s="146" t="s">
        <v>31</v>
      </c>
      <c r="B12" s="149" t="s">
        <v>32</v>
      </c>
      <c r="C12" s="149"/>
      <c r="D12" s="149"/>
      <c r="E12" s="149"/>
      <c r="F12" s="149"/>
      <c r="G12" s="149"/>
      <c r="H12" s="149"/>
      <c r="I12" s="149"/>
      <c r="J12" s="149"/>
      <c r="K12" s="146" t="s">
        <v>12</v>
      </c>
      <c r="L12" s="146"/>
    </row>
    <row r="13" spans="1:12" s="144" customFormat="1" ht="24.75" customHeight="1">
      <c r="A13" s="146" t="s">
        <v>33</v>
      </c>
      <c r="B13" s="150" t="s">
        <v>34</v>
      </c>
      <c r="C13" s="151"/>
      <c r="D13" s="151"/>
      <c r="E13" s="151"/>
      <c r="F13" s="151"/>
      <c r="G13" s="151"/>
      <c r="H13" s="151"/>
      <c r="I13" s="151"/>
      <c r="J13" s="154"/>
      <c r="K13" s="146" t="s">
        <v>29</v>
      </c>
      <c r="L13" s="146" t="s">
        <v>35</v>
      </c>
    </row>
    <row r="14" spans="1:12" s="144" customFormat="1" ht="24.75" customHeight="1">
      <c r="A14" s="146" t="s">
        <v>36</v>
      </c>
      <c r="B14" s="149" t="s">
        <v>37</v>
      </c>
      <c r="C14" s="149"/>
      <c r="D14" s="149"/>
      <c r="E14" s="149"/>
      <c r="F14" s="149"/>
      <c r="G14" s="149"/>
      <c r="H14" s="149"/>
      <c r="I14" s="149"/>
      <c r="J14" s="149"/>
      <c r="K14" s="146" t="s">
        <v>12</v>
      </c>
      <c r="L14" s="105"/>
    </row>
    <row r="15" spans="1:12" s="144" customFormat="1" ht="24.75" customHeight="1">
      <c r="A15" s="146" t="s">
        <v>38</v>
      </c>
      <c r="B15" s="152" t="s">
        <v>39</v>
      </c>
      <c r="C15" s="152"/>
      <c r="D15" s="152"/>
      <c r="E15" s="152"/>
      <c r="F15" s="152"/>
      <c r="G15" s="152"/>
      <c r="H15" s="152"/>
      <c r="I15" s="152"/>
      <c r="J15" s="152"/>
      <c r="K15" s="146" t="s">
        <v>12</v>
      </c>
      <c r="L15" s="155"/>
    </row>
    <row r="16" spans="1:12" ht="24.75" customHeight="1">
      <c r="A16" s="146" t="s">
        <v>40</v>
      </c>
      <c r="B16" s="149" t="s">
        <v>41</v>
      </c>
      <c r="C16" s="149"/>
      <c r="D16" s="149"/>
      <c r="E16" s="149"/>
      <c r="F16" s="149"/>
      <c r="G16" s="149"/>
      <c r="H16" s="149"/>
      <c r="I16" s="149"/>
      <c r="J16" s="149"/>
      <c r="K16" s="146" t="s">
        <v>12</v>
      </c>
      <c r="L16" s="156"/>
    </row>
    <row r="17" spans="1:12" ht="24.75" customHeight="1">
      <c r="A17" s="146" t="s">
        <v>42</v>
      </c>
      <c r="B17" s="149" t="s">
        <v>43</v>
      </c>
      <c r="C17" s="149"/>
      <c r="D17" s="149"/>
      <c r="E17" s="149"/>
      <c r="F17" s="149"/>
      <c r="G17" s="149"/>
      <c r="H17" s="149"/>
      <c r="I17" s="149"/>
      <c r="J17" s="149"/>
      <c r="K17" s="146" t="s">
        <v>12</v>
      </c>
      <c r="L17" s="156"/>
    </row>
    <row r="18" spans="1:12" ht="24.75" customHeight="1">
      <c r="A18" s="146" t="s">
        <v>44</v>
      </c>
      <c r="B18" s="149" t="s">
        <v>45</v>
      </c>
      <c r="C18" s="149"/>
      <c r="D18" s="149"/>
      <c r="E18" s="149"/>
      <c r="F18" s="149"/>
      <c r="G18" s="149"/>
      <c r="H18" s="149"/>
      <c r="I18" s="149"/>
      <c r="J18" s="149"/>
      <c r="K18" s="146" t="s">
        <v>12</v>
      </c>
      <c r="L18" s="156"/>
    </row>
    <row r="19" spans="1:12" ht="18" customHeight="1">
      <c r="A19" s="134" t="s">
        <v>46</v>
      </c>
      <c r="B19" s="134"/>
      <c r="C19" s="134"/>
      <c r="D19" s="134"/>
      <c r="E19" s="134"/>
      <c r="F19" s="134"/>
      <c r="G19" s="134"/>
      <c r="H19" s="134"/>
      <c r="I19" s="134"/>
      <c r="J19" s="134"/>
      <c r="K19" s="134"/>
      <c r="L19" s="134"/>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13" sqref="B13"/>
    </sheetView>
  </sheetViews>
  <sheetFormatPr defaultColWidth="9.16015625" defaultRowHeight="12.75" customHeight="1"/>
  <cols>
    <col min="1" max="1" width="40.5" style="128" customWidth="1"/>
    <col min="2" max="2" width="23.33203125" style="128" customWidth="1"/>
    <col min="3" max="3" width="41" style="128" customWidth="1"/>
    <col min="4" max="4" width="28.66015625" style="128" customWidth="1"/>
    <col min="5" max="5" width="43" style="128" customWidth="1"/>
    <col min="6" max="6" width="24.16015625" style="128" customWidth="1"/>
    <col min="7" max="7" width="44.33203125" style="128" customWidth="1"/>
    <col min="8" max="8" width="19.66015625" style="128" customWidth="1"/>
    <col min="9" max="253" width="9.16015625" style="128" customWidth="1"/>
    <col min="254" max="16384" width="9.16015625" style="128" customWidth="1"/>
  </cols>
  <sheetData>
    <row r="1" spans="1:6" ht="15" customHeight="1">
      <c r="A1" s="129" t="s">
        <v>10</v>
      </c>
      <c r="B1" s="130"/>
      <c r="C1" s="130"/>
      <c r="D1" s="130"/>
      <c r="E1" s="130"/>
      <c r="F1" s="131"/>
    </row>
    <row r="2" spans="1:6" ht="28.5" customHeight="1">
      <c r="A2" s="132" t="s">
        <v>11</v>
      </c>
      <c r="B2" s="132"/>
      <c r="C2" s="132"/>
      <c r="D2" s="132"/>
      <c r="E2" s="132"/>
      <c r="F2" s="132"/>
    </row>
    <row r="3" spans="1:6" s="115" customFormat="1" ht="15" customHeight="1">
      <c r="A3" s="133"/>
      <c r="B3" s="133"/>
      <c r="C3" s="134"/>
      <c r="D3" s="134"/>
      <c r="E3" s="135"/>
      <c r="F3" s="136" t="s">
        <v>47</v>
      </c>
    </row>
    <row r="4" spans="1:8" s="115" customFormat="1" ht="22.5" customHeight="1">
      <c r="A4" s="104" t="s">
        <v>48</v>
      </c>
      <c r="B4" s="104"/>
      <c r="C4" s="137" t="s">
        <v>49</v>
      </c>
      <c r="D4" s="138"/>
      <c r="E4" s="138"/>
      <c r="F4" s="138"/>
      <c r="G4" s="138"/>
      <c r="H4" s="139"/>
    </row>
    <row r="5" spans="1:8" s="115" customFormat="1" ht="22.5" customHeight="1">
      <c r="A5" s="104" t="s">
        <v>50</v>
      </c>
      <c r="B5" s="104" t="s">
        <v>51</v>
      </c>
      <c r="C5" s="104" t="s">
        <v>52</v>
      </c>
      <c r="D5" s="104" t="s">
        <v>51</v>
      </c>
      <c r="E5" s="104" t="s">
        <v>53</v>
      </c>
      <c r="F5" s="104" t="s">
        <v>51</v>
      </c>
      <c r="G5" s="59" t="s">
        <v>54</v>
      </c>
      <c r="H5" s="59" t="s">
        <v>51</v>
      </c>
    </row>
    <row r="6" spans="1:8" s="115" customFormat="1" ht="22.5" customHeight="1">
      <c r="A6" s="119" t="s">
        <v>55</v>
      </c>
      <c r="B6" s="124">
        <f>B7</f>
        <v>32873</v>
      </c>
      <c r="C6" s="119" t="s">
        <v>55</v>
      </c>
      <c r="D6" s="124">
        <f>SUM(D7:D34)</f>
        <v>32873</v>
      </c>
      <c r="E6" s="119" t="s">
        <v>55</v>
      </c>
      <c r="F6" s="124">
        <f>F7+F12</f>
        <v>32873</v>
      </c>
      <c r="G6" s="99" t="s">
        <v>55</v>
      </c>
      <c r="H6" s="99">
        <f>SUM(H7:H21)</f>
        <v>32873</v>
      </c>
    </row>
    <row r="7" spans="1:8" s="115" customFormat="1" ht="22.5" customHeight="1">
      <c r="A7" s="120" t="s">
        <v>56</v>
      </c>
      <c r="B7" s="124">
        <f>B8</f>
        <v>32873</v>
      </c>
      <c r="C7" s="119" t="s">
        <v>57</v>
      </c>
      <c r="D7" s="124">
        <v>32873</v>
      </c>
      <c r="E7" s="119" t="s">
        <v>58</v>
      </c>
      <c r="F7" s="124">
        <f>F8+F9+F10+F11</f>
        <v>28873</v>
      </c>
      <c r="G7" s="99" t="s">
        <v>59</v>
      </c>
      <c r="H7" s="99">
        <f>F8</f>
        <v>25297</v>
      </c>
    </row>
    <row r="8" spans="1:8" s="115" customFormat="1" ht="22.5" customHeight="1">
      <c r="A8" s="120" t="s">
        <v>60</v>
      </c>
      <c r="B8" s="124">
        <v>32873</v>
      </c>
      <c r="C8" s="119" t="s">
        <v>61</v>
      </c>
      <c r="D8" s="124"/>
      <c r="E8" s="119" t="s">
        <v>62</v>
      </c>
      <c r="F8" s="124">
        <v>25297</v>
      </c>
      <c r="G8" s="99" t="s">
        <v>63</v>
      </c>
      <c r="H8" s="99">
        <f>F9+F12</f>
        <v>5800</v>
      </c>
    </row>
    <row r="9" spans="1:8" s="115" customFormat="1" ht="22.5" customHeight="1">
      <c r="A9" s="120" t="s">
        <v>64</v>
      </c>
      <c r="B9" s="124"/>
      <c r="C9" s="119" t="s">
        <v>65</v>
      </c>
      <c r="D9" s="124"/>
      <c r="E9" s="119" t="s">
        <v>66</v>
      </c>
      <c r="F9" s="124">
        <v>1800</v>
      </c>
      <c r="G9" s="99" t="s">
        <v>67</v>
      </c>
      <c r="H9" s="99"/>
    </row>
    <row r="10" spans="1:8" s="115" customFormat="1" ht="22.5" customHeight="1">
      <c r="A10" s="120" t="s">
        <v>68</v>
      </c>
      <c r="B10" s="124"/>
      <c r="C10" s="119" t="s">
        <v>69</v>
      </c>
      <c r="D10" s="124"/>
      <c r="E10" s="119" t="s">
        <v>70</v>
      </c>
      <c r="F10" s="124">
        <v>1776</v>
      </c>
      <c r="G10" s="99" t="s">
        <v>71</v>
      </c>
      <c r="H10" s="99"/>
    </row>
    <row r="11" spans="1:8" s="115" customFormat="1" ht="22.5" customHeight="1">
      <c r="A11" s="120" t="s">
        <v>72</v>
      </c>
      <c r="B11" s="124"/>
      <c r="C11" s="119" t="s">
        <v>73</v>
      </c>
      <c r="D11" s="124"/>
      <c r="E11" s="119" t="s">
        <v>74</v>
      </c>
      <c r="F11" s="124"/>
      <c r="G11" s="99" t="s">
        <v>75</v>
      </c>
      <c r="H11" s="99"/>
    </row>
    <row r="12" spans="1:8" s="115" customFormat="1" ht="22.5" customHeight="1">
      <c r="A12" s="120" t="s">
        <v>76</v>
      </c>
      <c r="B12" s="124"/>
      <c r="C12" s="119" t="s">
        <v>77</v>
      </c>
      <c r="D12" s="124"/>
      <c r="E12" s="119" t="s">
        <v>78</v>
      </c>
      <c r="F12" s="124">
        <v>4000</v>
      </c>
      <c r="G12" s="99" t="s">
        <v>79</v>
      </c>
      <c r="H12" s="99"/>
    </row>
    <row r="13" spans="1:8" s="115" customFormat="1" ht="22.5" customHeight="1">
      <c r="A13" s="120" t="s">
        <v>80</v>
      </c>
      <c r="B13" s="124"/>
      <c r="C13" s="119" t="s">
        <v>81</v>
      </c>
      <c r="D13" s="124"/>
      <c r="E13" s="119" t="s">
        <v>62</v>
      </c>
      <c r="F13" s="124"/>
      <c r="G13" s="99" t="s">
        <v>82</v>
      </c>
      <c r="H13" s="99"/>
    </row>
    <row r="14" spans="1:8" s="115" customFormat="1" ht="22.5" customHeight="1">
      <c r="A14" s="120" t="s">
        <v>83</v>
      </c>
      <c r="B14" s="124"/>
      <c r="C14" s="119" t="s">
        <v>84</v>
      </c>
      <c r="D14" s="124"/>
      <c r="E14" s="119" t="s">
        <v>66</v>
      </c>
      <c r="F14" s="124"/>
      <c r="G14" s="99" t="s">
        <v>85</v>
      </c>
      <c r="H14" s="99"/>
    </row>
    <row r="15" spans="1:8" s="115" customFormat="1" ht="22.5" customHeight="1">
      <c r="A15" s="120" t="s">
        <v>86</v>
      </c>
      <c r="B15" s="124"/>
      <c r="C15" s="119" t="s">
        <v>87</v>
      </c>
      <c r="D15" s="124"/>
      <c r="E15" s="119" t="s">
        <v>88</v>
      </c>
      <c r="F15" s="124"/>
      <c r="G15" s="99" t="s">
        <v>89</v>
      </c>
      <c r="H15" s="99">
        <f>F10</f>
        <v>1776</v>
      </c>
    </row>
    <row r="16" spans="1:8" s="115" customFormat="1" ht="22.5" customHeight="1">
      <c r="A16" s="120" t="s">
        <v>90</v>
      </c>
      <c r="B16" s="124"/>
      <c r="C16" s="119" t="s">
        <v>91</v>
      </c>
      <c r="D16" s="124"/>
      <c r="E16" s="119" t="s">
        <v>92</v>
      </c>
      <c r="F16" s="124"/>
      <c r="G16" s="99" t="s">
        <v>93</v>
      </c>
      <c r="H16" s="99"/>
    </row>
    <row r="17" spans="1:8" s="115" customFormat="1" ht="22.5" customHeight="1">
      <c r="A17" s="120" t="s">
        <v>94</v>
      </c>
      <c r="B17" s="124"/>
      <c r="C17" s="119" t="s">
        <v>95</v>
      </c>
      <c r="D17" s="124"/>
      <c r="E17" s="119" t="s">
        <v>96</v>
      </c>
      <c r="F17" s="124"/>
      <c r="G17" s="99" t="s">
        <v>97</v>
      </c>
      <c r="H17" s="99"/>
    </row>
    <row r="18" spans="1:8" s="115" customFormat="1" ht="22.5" customHeight="1">
      <c r="A18" s="120"/>
      <c r="B18" s="140"/>
      <c r="C18" s="119" t="s">
        <v>98</v>
      </c>
      <c r="D18" s="124"/>
      <c r="E18" s="119" t="s">
        <v>99</v>
      </c>
      <c r="F18" s="124"/>
      <c r="G18" s="99" t="s">
        <v>100</v>
      </c>
      <c r="H18" s="99"/>
    </row>
    <row r="19" spans="1:8" s="115" customFormat="1" ht="22.5" customHeight="1">
      <c r="A19" s="120"/>
      <c r="B19" s="140"/>
      <c r="C19" s="119" t="s">
        <v>101</v>
      </c>
      <c r="D19" s="124"/>
      <c r="E19" s="119" t="s">
        <v>102</v>
      </c>
      <c r="F19" s="124"/>
      <c r="G19" s="99" t="s">
        <v>103</v>
      </c>
      <c r="H19" s="99"/>
    </row>
    <row r="20" spans="1:8" s="115" customFormat="1" ht="22.5" customHeight="1">
      <c r="A20" s="120"/>
      <c r="B20" s="140"/>
      <c r="C20" s="119" t="s">
        <v>104</v>
      </c>
      <c r="D20" s="124"/>
      <c r="E20" s="119" t="s">
        <v>105</v>
      </c>
      <c r="F20" s="124"/>
      <c r="G20" s="99" t="s">
        <v>106</v>
      </c>
      <c r="H20" s="99"/>
    </row>
    <row r="21" spans="1:8" s="115" customFormat="1" ht="22.5" customHeight="1">
      <c r="A21" s="99"/>
      <c r="B21" s="140"/>
      <c r="C21" s="119" t="s">
        <v>107</v>
      </c>
      <c r="D21" s="124"/>
      <c r="E21" s="119" t="s">
        <v>108</v>
      </c>
      <c r="F21" s="124"/>
      <c r="G21" s="99" t="s">
        <v>109</v>
      </c>
      <c r="H21" s="99"/>
    </row>
    <row r="22" spans="1:8" s="115" customFormat="1" ht="22.5" customHeight="1">
      <c r="A22" s="99"/>
      <c r="B22" s="140"/>
      <c r="C22" s="119" t="s">
        <v>110</v>
      </c>
      <c r="D22" s="124"/>
      <c r="E22" s="119" t="s">
        <v>111</v>
      </c>
      <c r="F22" s="124"/>
      <c r="G22" s="99"/>
      <c r="H22" s="99"/>
    </row>
    <row r="23" spans="1:8" s="115" customFormat="1" ht="22.5" customHeight="1">
      <c r="A23" s="99"/>
      <c r="B23" s="140"/>
      <c r="C23" s="119" t="s">
        <v>112</v>
      </c>
      <c r="D23" s="124"/>
      <c r="E23" s="119" t="s">
        <v>113</v>
      </c>
      <c r="F23" s="124"/>
      <c r="G23" s="99"/>
      <c r="H23" s="99"/>
    </row>
    <row r="24" spans="1:8" s="115" customFormat="1" ht="22.5" customHeight="1">
      <c r="A24" s="99"/>
      <c r="B24" s="140"/>
      <c r="C24" s="119" t="s">
        <v>114</v>
      </c>
      <c r="D24" s="124"/>
      <c r="E24" s="119" t="s">
        <v>115</v>
      </c>
      <c r="F24" s="124"/>
      <c r="G24" s="99"/>
      <c r="H24" s="99"/>
    </row>
    <row r="25" spans="1:8" s="115" customFormat="1" ht="22.5" customHeight="1">
      <c r="A25" s="99"/>
      <c r="B25" s="140"/>
      <c r="C25" s="119" t="s">
        <v>116</v>
      </c>
      <c r="D25" s="124"/>
      <c r="E25" s="119" t="s">
        <v>117</v>
      </c>
      <c r="F25" s="124"/>
      <c r="G25" s="99"/>
      <c r="H25" s="99"/>
    </row>
    <row r="26" spans="1:8" s="115" customFormat="1" ht="22.5" customHeight="1">
      <c r="A26" s="99"/>
      <c r="B26" s="140"/>
      <c r="C26" s="119" t="s">
        <v>118</v>
      </c>
      <c r="D26" s="124"/>
      <c r="E26" s="119"/>
      <c r="F26" s="124"/>
      <c r="G26" s="99"/>
      <c r="H26" s="99"/>
    </row>
    <row r="27" spans="1:8" s="115" customFormat="1" ht="22.5" customHeight="1">
      <c r="A27" s="99"/>
      <c r="B27" s="140"/>
      <c r="C27" s="119" t="s">
        <v>119</v>
      </c>
      <c r="D27" s="124"/>
      <c r="E27" s="119"/>
      <c r="F27" s="124"/>
      <c r="G27" s="99"/>
      <c r="H27" s="99"/>
    </row>
    <row r="28" spans="1:8" s="115" customFormat="1" ht="22.5" customHeight="1">
      <c r="A28" s="99"/>
      <c r="B28" s="140"/>
      <c r="C28" s="119" t="s">
        <v>120</v>
      </c>
      <c r="D28" s="124"/>
      <c r="E28" s="119"/>
      <c r="F28" s="124"/>
      <c r="G28" s="99"/>
      <c r="H28" s="99"/>
    </row>
    <row r="29" spans="1:8" s="115" customFormat="1" ht="22.5" customHeight="1">
      <c r="A29" s="99"/>
      <c r="B29" s="140"/>
      <c r="C29" s="119" t="s">
        <v>121</v>
      </c>
      <c r="D29" s="124"/>
      <c r="E29" s="119"/>
      <c r="F29" s="124"/>
      <c r="G29" s="99"/>
      <c r="H29" s="99"/>
    </row>
    <row r="30" spans="1:8" s="115" customFormat="1" ht="22.5" customHeight="1">
      <c r="A30" s="99"/>
      <c r="B30" s="140"/>
      <c r="C30" s="119" t="s">
        <v>122</v>
      </c>
      <c r="D30" s="124"/>
      <c r="E30" s="119"/>
      <c r="F30" s="124"/>
      <c r="G30" s="99"/>
      <c r="H30" s="99"/>
    </row>
    <row r="31" spans="1:8" s="115" customFormat="1" ht="22.5" customHeight="1">
      <c r="A31" s="99"/>
      <c r="B31" s="140"/>
      <c r="C31" s="119" t="s">
        <v>123</v>
      </c>
      <c r="D31" s="124"/>
      <c r="E31" s="119"/>
      <c r="F31" s="124"/>
      <c r="G31" s="99"/>
      <c r="H31" s="99"/>
    </row>
    <row r="32" spans="1:8" s="115" customFormat="1" ht="22.5" customHeight="1">
      <c r="A32" s="99"/>
      <c r="B32" s="140"/>
      <c r="C32" s="119" t="s">
        <v>124</v>
      </c>
      <c r="D32" s="124"/>
      <c r="E32" s="119"/>
      <c r="F32" s="124"/>
      <c r="G32" s="99"/>
      <c r="H32" s="99"/>
    </row>
    <row r="33" spans="1:8" s="115" customFormat="1" ht="22.5" customHeight="1">
      <c r="A33" s="99"/>
      <c r="B33" s="140"/>
      <c r="C33" s="119" t="s">
        <v>125</v>
      </c>
      <c r="D33" s="124"/>
      <c r="E33" s="119"/>
      <c r="F33" s="124"/>
      <c r="G33" s="99"/>
      <c r="H33" s="99"/>
    </row>
    <row r="34" spans="1:8" s="115" customFormat="1" ht="22.5" customHeight="1">
      <c r="A34" s="99"/>
      <c r="B34" s="140"/>
      <c r="C34" s="119" t="s">
        <v>126</v>
      </c>
      <c r="D34" s="124"/>
      <c r="E34" s="119"/>
      <c r="F34" s="124"/>
      <c r="G34" s="99"/>
      <c r="H34" s="99"/>
    </row>
    <row r="35" spans="1:8" s="115" customFormat="1" ht="22.5" customHeight="1">
      <c r="A35" s="99"/>
      <c r="B35" s="140"/>
      <c r="C35" s="119"/>
      <c r="D35" s="124"/>
      <c r="E35" s="119"/>
      <c r="F35" s="124"/>
      <c r="G35" s="99"/>
      <c r="H35" s="99"/>
    </row>
    <row r="36" spans="1:8" s="115" customFormat="1" ht="22.5" customHeight="1">
      <c r="A36" s="99"/>
      <c r="B36" s="140"/>
      <c r="C36" s="119"/>
      <c r="D36" s="124"/>
      <c r="E36" s="119"/>
      <c r="F36" s="124"/>
      <c r="G36" s="99"/>
      <c r="H36" s="99"/>
    </row>
    <row r="37" spans="1:8" s="115" customFormat="1" ht="26.25" customHeight="1">
      <c r="A37" s="99"/>
      <c r="B37" s="140"/>
      <c r="C37" s="119"/>
      <c r="D37" s="124"/>
      <c r="E37" s="119"/>
      <c r="F37" s="124"/>
      <c r="G37" s="99"/>
      <c r="H37" s="99"/>
    </row>
    <row r="38" spans="1:8" s="115" customFormat="1" ht="22.5" customHeight="1">
      <c r="A38" s="104" t="s">
        <v>127</v>
      </c>
      <c r="B38" s="140">
        <f>SUM(B6,B18)</f>
        <v>32873</v>
      </c>
      <c r="C38" s="104" t="s">
        <v>128</v>
      </c>
      <c r="D38" s="140">
        <f>SUM(D6,D35)</f>
        <v>32873</v>
      </c>
      <c r="E38" s="104" t="s">
        <v>128</v>
      </c>
      <c r="F38" s="124">
        <f>SUM(F6,F26)</f>
        <v>32873</v>
      </c>
      <c r="G38" s="104" t="s">
        <v>128</v>
      </c>
      <c r="H38" s="124">
        <f>SUM(H6,H26)</f>
        <v>32873</v>
      </c>
    </row>
    <row r="39" spans="1:8" s="115" customFormat="1" ht="22.5" customHeight="1">
      <c r="A39" s="120" t="s">
        <v>129</v>
      </c>
      <c r="B39" s="140"/>
      <c r="C39" s="120" t="s">
        <v>130</v>
      </c>
      <c r="D39" s="124">
        <f>SUM(B45)-SUM(D38)-SUM(D40)</f>
        <v>0</v>
      </c>
      <c r="E39" s="120" t="s">
        <v>130</v>
      </c>
      <c r="F39" s="124">
        <f>D39</f>
        <v>0</v>
      </c>
      <c r="G39" s="120" t="s">
        <v>130</v>
      </c>
      <c r="H39" s="124">
        <f>F39</f>
        <v>0</v>
      </c>
    </row>
    <row r="40" spans="1:8" s="115" customFormat="1" ht="22.5" customHeight="1">
      <c r="A40" s="120" t="s">
        <v>131</v>
      </c>
      <c r="B40" s="140"/>
      <c r="C40" s="119" t="s">
        <v>132</v>
      </c>
      <c r="D40" s="124"/>
      <c r="E40" s="119" t="s">
        <v>132</v>
      </c>
      <c r="F40" s="124"/>
      <c r="G40" s="119" t="s">
        <v>132</v>
      </c>
      <c r="H40" s="124"/>
    </row>
    <row r="41" spans="1:8" s="115" customFormat="1" ht="22.5" customHeight="1">
      <c r="A41" s="120" t="s">
        <v>133</v>
      </c>
      <c r="B41" s="141"/>
      <c r="C41" s="142"/>
      <c r="D41" s="124"/>
      <c r="E41" s="99"/>
      <c r="F41" s="124"/>
      <c r="G41" s="99"/>
      <c r="H41" s="124"/>
    </row>
    <row r="42" spans="1:8" s="115" customFormat="1" ht="22.5" customHeight="1">
      <c r="A42" s="120" t="s">
        <v>134</v>
      </c>
      <c r="B42" s="140"/>
      <c r="C42" s="142"/>
      <c r="D42" s="124"/>
      <c r="E42" s="99"/>
      <c r="F42" s="124"/>
      <c r="G42" s="99"/>
      <c r="H42" s="124"/>
    </row>
    <row r="43" spans="1:8" s="115" customFormat="1" ht="22.5" customHeight="1">
      <c r="A43" s="120" t="s">
        <v>135</v>
      </c>
      <c r="B43" s="140"/>
      <c r="C43" s="142"/>
      <c r="D43" s="124"/>
      <c r="E43" s="99"/>
      <c r="F43" s="124"/>
      <c r="G43" s="99"/>
      <c r="H43" s="124"/>
    </row>
    <row r="44" spans="1:8" s="115" customFormat="1" ht="21" customHeight="1">
      <c r="A44" s="99"/>
      <c r="B44" s="140"/>
      <c r="C44" s="99"/>
      <c r="D44" s="124"/>
      <c r="E44" s="99"/>
      <c r="F44" s="124"/>
      <c r="G44" s="99"/>
      <c r="H44" s="124"/>
    </row>
    <row r="45" spans="1:8" s="115" customFormat="1" ht="22.5" customHeight="1">
      <c r="A45" s="104" t="s">
        <v>136</v>
      </c>
      <c r="B45" s="140">
        <f>SUM(B38,B39,B40)</f>
        <v>32873</v>
      </c>
      <c r="C45" s="143" t="s">
        <v>137</v>
      </c>
      <c r="D45" s="124">
        <f>SUM(D38,D39,D40)</f>
        <v>32873</v>
      </c>
      <c r="E45" s="104" t="s">
        <v>137</v>
      </c>
      <c r="F45" s="124">
        <f>SUM(F38,F39,F40)</f>
        <v>32873</v>
      </c>
      <c r="G45" s="104" t="s">
        <v>137</v>
      </c>
      <c r="H45" s="124">
        <f>SUM(H38,H39,H40)</f>
        <v>32873</v>
      </c>
    </row>
  </sheetData>
  <sheetProtection/>
  <mergeCells count="4">
    <mergeCell ref="A2:F2"/>
    <mergeCell ref="A3:B3"/>
    <mergeCell ref="A4:B4"/>
    <mergeCell ref="C4:H4"/>
  </mergeCells>
  <printOptions horizontalCentered="1"/>
  <pageMargins left="0.75" right="0.75" top="0.7900000000000001"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12"/>
  <sheetViews>
    <sheetView showGridLines="0" showZeros="0" workbookViewId="0" topLeftCell="A4">
      <selection activeCell="E11" sqref="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 min="17" max="17" width="9.16015625" style="0" customWidth="1"/>
  </cols>
  <sheetData>
    <row r="1" ht="29.25" customHeight="1">
      <c r="A1" s="43" t="s">
        <v>13</v>
      </c>
    </row>
    <row r="2" spans="1:16" ht="35.25" customHeight="1">
      <c r="A2" s="45" t="s">
        <v>14</v>
      </c>
      <c r="B2" s="45"/>
      <c r="C2" s="45"/>
      <c r="D2" s="45"/>
      <c r="E2" s="45"/>
      <c r="F2" s="45"/>
      <c r="G2" s="45"/>
      <c r="H2" s="45"/>
      <c r="I2" s="45"/>
      <c r="J2" s="45"/>
      <c r="K2" s="45"/>
      <c r="L2" s="45"/>
      <c r="M2" s="45"/>
      <c r="N2" s="45"/>
      <c r="O2" s="45"/>
      <c r="P2" s="75"/>
    </row>
    <row r="3" ht="21.75" customHeight="1">
      <c r="O3" s="65" t="s">
        <v>47</v>
      </c>
    </row>
    <row r="4" spans="1:15" ht="18" customHeight="1">
      <c r="A4" s="48" t="s">
        <v>138</v>
      </c>
      <c r="B4" s="48" t="s">
        <v>139</v>
      </c>
      <c r="C4" s="48" t="s">
        <v>140</v>
      </c>
      <c r="D4" s="48" t="s">
        <v>141</v>
      </c>
      <c r="E4" s="48"/>
      <c r="F4" s="48"/>
      <c r="G4" s="48"/>
      <c r="H4" s="48"/>
      <c r="I4" s="48"/>
      <c r="J4" s="48"/>
      <c r="K4" s="48"/>
      <c r="L4" s="48"/>
      <c r="M4" s="48"/>
      <c r="N4" s="48"/>
      <c r="O4" s="96"/>
    </row>
    <row r="5" spans="1:15" ht="22.5" customHeight="1">
      <c r="A5" s="48"/>
      <c r="B5" s="48"/>
      <c r="C5" s="48"/>
      <c r="D5" s="49" t="s">
        <v>142</v>
      </c>
      <c r="E5" s="49" t="s">
        <v>143</v>
      </c>
      <c r="F5" s="49"/>
      <c r="G5" s="49" t="s">
        <v>144</v>
      </c>
      <c r="H5" s="49" t="s">
        <v>145</v>
      </c>
      <c r="I5" s="49" t="s">
        <v>146</v>
      </c>
      <c r="J5" s="49" t="s">
        <v>147</v>
      </c>
      <c r="K5" s="49" t="s">
        <v>148</v>
      </c>
      <c r="L5" s="49" t="s">
        <v>129</v>
      </c>
      <c r="M5" s="49" t="s">
        <v>133</v>
      </c>
      <c r="N5" s="49" t="s">
        <v>149</v>
      </c>
      <c r="O5" s="49" t="s">
        <v>150</v>
      </c>
    </row>
    <row r="6" spans="1:15" ht="54" customHeight="1">
      <c r="A6" s="48"/>
      <c r="B6" s="48"/>
      <c r="C6" s="48"/>
      <c r="D6" s="49"/>
      <c r="E6" s="49" t="s">
        <v>151</v>
      </c>
      <c r="F6" s="49" t="s">
        <v>152</v>
      </c>
      <c r="G6" s="49"/>
      <c r="H6" s="49"/>
      <c r="I6" s="49"/>
      <c r="J6" s="49"/>
      <c r="K6" s="49"/>
      <c r="L6" s="49"/>
      <c r="M6" s="49"/>
      <c r="N6" s="49"/>
      <c r="O6" s="49"/>
    </row>
    <row r="7" spans="1:15" ht="30" customHeight="1">
      <c r="A7" s="52" t="s">
        <v>153</v>
      </c>
      <c r="B7" s="52" t="s">
        <v>153</v>
      </c>
      <c r="C7" s="52">
        <v>1</v>
      </c>
      <c r="D7" s="52">
        <v>2</v>
      </c>
      <c r="E7" s="52">
        <v>3</v>
      </c>
      <c r="F7" s="52">
        <v>4</v>
      </c>
      <c r="G7" s="52">
        <v>5</v>
      </c>
      <c r="H7" s="52">
        <v>6</v>
      </c>
      <c r="I7" s="52">
        <v>7</v>
      </c>
      <c r="J7" s="52">
        <v>8</v>
      </c>
      <c r="K7" s="52">
        <v>9</v>
      </c>
      <c r="L7" s="52">
        <v>10</v>
      </c>
      <c r="M7" s="52">
        <v>11</v>
      </c>
      <c r="N7" s="52">
        <v>12</v>
      </c>
      <c r="O7" s="52">
        <v>13</v>
      </c>
    </row>
    <row r="8" spans="1:15" ht="30" customHeight="1">
      <c r="A8" s="79"/>
      <c r="B8" s="79" t="s">
        <v>154</v>
      </c>
      <c r="C8" s="79">
        <f>D8</f>
        <v>32873</v>
      </c>
      <c r="D8" s="79">
        <f>E8</f>
        <v>32873</v>
      </c>
      <c r="E8" s="79">
        <v>32873</v>
      </c>
      <c r="F8" s="79"/>
      <c r="G8" s="79"/>
      <c r="H8" s="79"/>
      <c r="I8" s="79"/>
      <c r="J8" s="79"/>
      <c r="K8" s="79"/>
      <c r="L8" s="79"/>
      <c r="M8" s="79"/>
      <c r="N8" s="79"/>
      <c r="O8" s="79"/>
    </row>
    <row r="9" spans="1:15" ht="30" customHeight="1">
      <c r="A9" s="79"/>
      <c r="B9" s="79"/>
      <c r="C9" s="79"/>
      <c r="D9" s="79"/>
      <c r="E9" s="79"/>
      <c r="F9" s="79"/>
      <c r="G9" s="79"/>
      <c r="H9" s="79"/>
      <c r="I9" s="79"/>
      <c r="J9" s="79"/>
      <c r="K9" s="79"/>
      <c r="L9" s="79"/>
      <c r="M9" s="79"/>
      <c r="N9" s="79"/>
      <c r="O9" s="79"/>
    </row>
    <row r="10" spans="1:15" ht="30" customHeight="1">
      <c r="A10" s="79"/>
      <c r="B10" s="79"/>
      <c r="C10" s="79"/>
      <c r="D10" s="79"/>
      <c r="E10" s="79"/>
      <c r="F10" s="79"/>
      <c r="G10" s="79"/>
      <c r="H10" s="79"/>
      <c r="I10" s="79"/>
      <c r="J10" s="79"/>
      <c r="K10" s="79"/>
      <c r="L10" s="79"/>
      <c r="M10" s="79"/>
      <c r="N10" s="79"/>
      <c r="O10" s="79"/>
    </row>
    <row r="11" spans="1:15" ht="30" customHeight="1">
      <c r="A11" s="79"/>
      <c r="B11" s="79"/>
      <c r="C11" s="79"/>
      <c r="D11" s="79"/>
      <c r="E11" s="79"/>
      <c r="F11" s="79"/>
      <c r="G11" s="79"/>
      <c r="H11" s="79"/>
      <c r="I11" s="79"/>
      <c r="J11" s="79"/>
      <c r="K11" s="79"/>
      <c r="L11" s="79"/>
      <c r="M11" s="79"/>
      <c r="N11" s="79"/>
      <c r="O11" s="79"/>
    </row>
    <row r="12" spans="1:15" ht="30" customHeight="1">
      <c r="A12" s="79"/>
      <c r="B12" s="79"/>
      <c r="C12" s="79"/>
      <c r="D12" s="79"/>
      <c r="E12" s="79"/>
      <c r="F12" s="79"/>
      <c r="G12" s="79"/>
      <c r="H12" s="79"/>
      <c r="I12" s="79"/>
      <c r="J12" s="79"/>
      <c r="K12" s="79"/>
      <c r="L12" s="79"/>
      <c r="M12" s="79"/>
      <c r="N12" s="79"/>
      <c r="O12" s="7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4">
      <selection activeCell="F19" sqref="F1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 min="15" max="15" width="9.16015625" style="0" customWidth="1"/>
  </cols>
  <sheetData>
    <row r="1" ht="29.25" customHeight="1">
      <c r="A1" s="43" t="s">
        <v>15</v>
      </c>
    </row>
    <row r="2" spans="1:14" ht="35.25" customHeight="1">
      <c r="A2" s="45" t="s">
        <v>16</v>
      </c>
      <c r="B2" s="45"/>
      <c r="C2" s="45"/>
      <c r="D2" s="45"/>
      <c r="E2" s="45"/>
      <c r="F2" s="45"/>
      <c r="G2" s="45"/>
      <c r="H2" s="45"/>
      <c r="I2" s="45"/>
      <c r="J2" s="45"/>
      <c r="K2" s="45"/>
      <c r="L2" s="45"/>
      <c r="M2" s="45"/>
      <c r="N2" s="75"/>
    </row>
    <row r="3" s="43" customFormat="1" ht="21.75" customHeight="1">
      <c r="M3" s="65" t="s">
        <v>47</v>
      </c>
    </row>
    <row r="4" spans="1:13" s="43" customFormat="1" ht="15" customHeight="1">
      <c r="A4" s="48" t="s">
        <v>138</v>
      </c>
      <c r="B4" s="48" t="s">
        <v>139</v>
      </c>
      <c r="C4" s="48" t="s">
        <v>140</v>
      </c>
      <c r="D4" s="48" t="s">
        <v>141</v>
      </c>
      <c r="E4" s="48"/>
      <c r="F4" s="48"/>
      <c r="G4" s="48"/>
      <c r="H4" s="48"/>
      <c r="I4" s="48"/>
      <c r="J4" s="48"/>
      <c r="K4" s="48"/>
      <c r="L4" s="48"/>
      <c r="M4" s="48"/>
    </row>
    <row r="5" spans="1:13" s="43" customFormat="1" ht="30" customHeight="1">
      <c r="A5" s="48"/>
      <c r="B5" s="48"/>
      <c r="C5" s="48"/>
      <c r="D5" s="49" t="s">
        <v>142</v>
      </c>
      <c r="E5" s="49" t="s">
        <v>155</v>
      </c>
      <c r="F5" s="49"/>
      <c r="G5" s="49" t="s">
        <v>144</v>
      </c>
      <c r="H5" s="49" t="s">
        <v>146</v>
      </c>
      <c r="I5" s="49" t="s">
        <v>147</v>
      </c>
      <c r="J5" s="49" t="s">
        <v>148</v>
      </c>
      <c r="K5" s="49" t="s">
        <v>131</v>
      </c>
      <c r="L5" s="49" t="s">
        <v>150</v>
      </c>
      <c r="M5" s="49" t="s">
        <v>133</v>
      </c>
    </row>
    <row r="6" spans="1:13" s="43" customFormat="1" ht="40.5" customHeight="1">
      <c r="A6" s="48"/>
      <c r="B6" s="48"/>
      <c r="C6" s="48"/>
      <c r="D6" s="49"/>
      <c r="E6" s="49" t="s">
        <v>151</v>
      </c>
      <c r="F6" s="49" t="s">
        <v>156</v>
      </c>
      <c r="G6" s="49"/>
      <c r="H6" s="49"/>
      <c r="I6" s="49"/>
      <c r="J6" s="49"/>
      <c r="K6" s="49"/>
      <c r="L6" s="49"/>
      <c r="M6" s="49"/>
    </row>
    <row r="7" spans="1:13" s="43" customFormat="1" ht="24" customHeight="1">
      <c r="A7" s="52" t="s">
        <v>153</v>
      </c>
      <c r="B7" s="52" t="s">
        <v>153</v>
      </c>
      <c r="C7" s="52">
        <v>1</v>
      </c>
      <c r="D7" s="52">
        <v>2</v>
      </c>
      <c r="E7" s="52">
        <v>3</v>
      </c>
      <c r="F7" s="52">
        <v>4</v>
      </c>
      <c r="G7" s="52">
        <v>5</v>
      </c>
      <c r="H7" s="52">
        <v>6</v>
      </c>
      <c r="I7" s="52">
        <v>7</v>
      </c>
      <c r="J7" s="52">
        <v>8</v>
      </c>
      <c r="K7" s="52">
        <v>9</v>
      </c>
      <c r="L7" s="52">
        <v>10</v>
      </c>
      <c r="M7" s="52">
        <v>11</v>
      </c>
    </row>
    <row r="8" spans="1:13" s="43" customFormat="1" ht="24" customHeight="1">
      <c r="A8" s="79"/>
      <c r="B8" s="79" t="s">
        <v>154</v>
      </c>
      <c r="C8" s="79">
        <f>D8</f>
        <v>32873</v>
      </c>
      <c r="D8" s="79">
        <f>E8</f>
        <v>32873</v>
      </c>
      <c r="E8" s="79">
        <v>32873</v>
      </c>
      <c r="F8" s="79"/>
      <c r="G8" s="79"/>
      <c r="H8" s="79"/>
      <c r="I8" s="79"/>
      <c r="J8" s="79"/>
      <c r="K8" s="79"/>
      <c r="L8" s="79"/>
      <c r="M8" s="79"/>
    </row>
    <row r="9" spans="1:13" s="43" customFormat="1" ht="24" customHeight="1">
      <c r="A9" s="79"/>
      <c r="B9" s="79"/>
      <c r="C9" s="79"/>
      <c r="D9" s="79"/>
      <c r="E9" s="79"/>
      <c r="F9" s="79"/>
      <c r="G9" s="79"/>
      <c r="H9" s="79"/>
      <c r="I9" s="79"/>
      <c r="J9" s="79"/>
      <c r="K9" s="79"/>
      <c r="L9" s="79"/>
      <c r="M9" s="79"/>
    </row>
    <row r="10" spans="1:13" s="43" customFormat="1" ht="24" customHeight="1">
      <c r="A10" s="79"/>
      <c r="B10" s="79"/>
      <c r="C10" s="79"/>
      <c r="D10" s="79"/>
      <c r="E10" s="79"/>
      <c r="F10" s="79"/>
      <c r="G10" s="79"/>
      <c r="H10" s="79"/>
      <c r="I10" s="79"/>
      <c r="J10" s="79"/>
      <c r="K10" s="79"/>
      <c r="L10" s="79"/>
      <c r="M10" s="79"/>
    </row>
    <row r="11" spans="1:13" s="43" customFormat="1" ht="24" customHeight="1">
      <c r="A11" s="79"/>
      <c r="B11" s="79"/>
      <c r="C11" s="79"/>
      <c r="D11" s="79"/>
      <c r="E11" s="79"/>
      <c r="F11" s="79"/>
      <c r="G11" s="79"/>
      <c r="H11" s="79"/>
      <c r="I11" s="79"/>
      <c r="J11" s="79"/>
      <c r="K11" s="79"/>
      <c r="L11" s="79"/>
      <c r="M11" s="79"/>
    </row>
    <row r="12" spans="1:13" s="43" customFormat="1" ht="24" customHeight="1">
      <c r="A12" s="79"/>
      <c r="B12" s="79"/>
      <c r="C12" s="79"/>
      <c r="D12" s="79"/>
      <c r="E12" s="79"/>
      <c r="F12" s="79"/>
      <c r="G12" s="79"/>
      <c r="H12" s="79"/>
      <c r="I12" s="79"/>
      <c r="J12" s="79"/>
      <c r="K12" s="79"/>
      <c r="L12" s="79"/>
      <c r="M12" s="7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4">
      <selection activeCell="C15" sqref="C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44.66015625" style="0" customWidth="1"/>
    <col min="8" max="8" width="25" style="0" customWidth="1"/>
    <col min="9" max="9" width="9.16015625" style="0" customWidth="1"/>
  </cols>
  <sheetData>
    <row r="1" spans="1:6" ht="22.5" customHeight="1">
      <c r="A1" s="47" t="s">
        <v>17</v>
      </c>
      <c r="B1" s="85"/>
      <c r="C1" s="85"/>
      <c r="D1" s="85"/>
      <c r="E1" s="85"/>
      <c r="F1" s="86"/>
    </row>
    <row r="2" spans="1:6" ht="22.5" customHeight="1">
      <c r="A2" s="87" t="s">
        <v>18</v>
      </c>
      <c r="B2" s="75"/>
      <c r="C2" s="88"/>
      <c r="D2" s="88"/>
      <c r="E2" s="75"/>
      <c r="F2" s="75"/>
    </row>
    <row r="3" spans="1:6" s="43" customFormat="1" ht="22.5" customHeight="1">
      <c r="A3" s="89"/>
      <c r="B3" s="89"/>
      <c r="C3" s="90"/>
      <c r="D3" s="90"/>
      <c r="E3" s="91"/>
      <c r="F3" s="65" t="s">
        <v>47</v>
      </c>
    </row>
    <row r="4" spans="1:8" s="43" customFormat="1" ht="22.5" customHeight="1">
      <c r="A4" s="92" t="s">
        <v>48</v>
      </c>
      <c r="B4" s="92"/>
      <c r="C4" s="93" t="s">
        <v>49</v>
      </c>
      <c r="D4" s="94"/>
      <c r="E4" s="94"/>
      <c r="F4" s="94"/>
      <c r="G4" s="94"/>
      <c r="H4" s="95"/>
    </row>
    <row r="5" spans="1:8" s="43" customFormat="1" ht="22.5" customHeight="1">
      <c r="A5" s="92" t="s">
        <v>50</v>
      </c>
      <c r="B5" s="92" t="s">
        <v>51</v>
      </c>
      <c r="C5" s="92" t="s">
        <v>52</v>
      </c>
      <c r="D5" s="92" t="s">
        <v>51</v>
      </c>
      <c r="E5" s="92" t="s">
        <v>53</v>
      </c>
      <c r="F5" s="92" t="s">
        <v>51</v>
      </c>
      <c r="G5" s="59" t="s">
        <v>54</v>
      </c>
      <c r="H5" s="59" t="s">
        <v>51</v>
      </c>
    </row>
    <row r="6" spans="1:8" s="43" customFormat="1" ht="22.5" customHeight="1">
      <c r="A6" s="84" t="s">
        <v>157</v>
      </c>
      <c r="B6" s="98">
        <f>B7</f>
        <v>32873</v>
      </c>
      <c r="C6" s="84" t="s">
        <v>157</v>
      </c>
      <c r="D6" s="98">
        <f>SUM(D7:D34)</f>
        <v>32873</v>
      </c>
      <c r="E6" s="84" t="s">
        <v>157</v>
      </c>
      <c r="F6" s="124">
        <f>'表1-部门综合预算收支总表'!F6</f>
        <v>32873</v>
      </c>
      <c r="G6" s="99" t="s">
        <v>55</v>
      </c>
      <c r="H6" s="99">
        <f>SUM(H7:H21)</f>
        <v>32873</v>
      </c>
    </row>
    <row r="7" spans="1:8" s="43" customFormat="1" ht="22.5" customHeight="1">
      <c r="A7" s="96" t="s">
        <v>158</v>
      </c>
      <c r="B7" s="98">
        <f>'表1-部门综合预算收支总表'!B8</f>
        <v>32873</v>
      </c>
      <c r="C7" s="84" t="s">
        <v>57</v>
      </c>
      <c r="D7" s="98">
        <f>'表1-部门综合预算收支总表'!D7</f>
        <v>32873</v>
      </c>
      <c r="E7" s="84" t="s">
        <v>58</v>
      </c>
      <c r="F7" s="124">
        <f>'表1-部门综合预算收支总表'!F7</f>
        <v>28873</v>
      </c>
      <c r="G7" s="99" t="s">
        <v>59</v>
      </c>
      <c r="H7" s="99">
        <f>F8</f>
        <v>25297</v>
      </c>
    </row>
    <row r="8" spans="1:8" s="43" customFormat="1" ht="30" customHeight="1">
      <c r="A8" s="125" t="s">
        <v>159</v>
      </c>
      <c r="B8" s="98"/>
      <c r="C8" s="84" t="s">
        <v>61</v>
      </c>
      <c r="D8" s="98">
        <f>'表1-部门综合预算收支总表'!D8</f>
        <v>0</v>
      </c>
      <c r="E8" s="84" t="s">
        <v>62</v>
      </c>
      <c r="F8" s="124">
        <f>'表1-部门综合预算收支总表'!F8</f>
        <v>25297</v>
      </c>
      <c r="G8" s="99" t="s">
        <v>63</v>
      </c>
      <c r="H8" s="99">
        <f>F9+F12</f>
        <v>5800</v>
      </c>
    </row>
    <row r="9" spans="1:8" s="43" customFormat="1" ht="22.5" customHeight="1">
      <c r="A9" s="96" t="s">
        <v>160</v>
      </c>
      <c r="B9" s="98"/>
      <c r="C9" s="84" t="s">
        <v>65</v>
      </c>
      <c r="D9" s="98">
        <f>'表1-部门综合预算收支总表'!D9</f>
        <v>0</v>
      </c>
      <c r="E9" s="84" t="s">
        <v>66</v>
      </c>
      <c r="F9" s="124">
        <f>'表1-部门综合预算收支总表'!F9</f>
        <v>1800</v>
      </c>
      <c r="G9" s="99" t="s">
        <v>67</v>
      </c>
      <c r="H9" s="99"/>
    </row>
    <row r="10" spans="1:8" s="43" customFormat="1" ht="22.5" customHeight="1">
      <c r="A10" s="96" t="s">
        <v>161</v>
      </c>
      <c r="B10" s="98"/>
      <c r="C10" s="84" t="s">
        <v>69</v>
      </c>
      <c r="D10" s="98">
        <f>'表1-部门综合预算收支总表'!D10</f>
        <v>0</v>
      </c>
      <c r="E10" s="84" t="s">
        <v>70</v>
      </c>
      <c r="F10" s="124">
        <f>'表1-部门综合预算收支总表'!F10</f>
        <v>1776</v>
      </c>
      <c r="G10" s="99" t="s">
        <v>71</v>
      </c>
      <c r="H10" s="99"/>
    </row>
    <row r="11" spans="1:8" s="43" customFormat="1" ht="22.5" customHeight="1">
      <c r="A11" s="96"/>
      <c r="B11" s="98"/>
      <c r="C11" s="84" t="s">
        <v>73</v>
      </c>
      <c r="D11" s="98">
        <f>'表1-部门综合预算收支总表'!D11</f>
        <v>0</v>
      </c>
      <c r="E11" s="84" t="s">
        <v>74</v>
      </c>
      <c r="F11" s="124">
        <f>'表1-部门综合预算收支总表'!F11</f>
        <v>0</v>
      </c>
      <c r="G11" s="99" t="s">
        <v>75</v>
      </c>
      <c r="H11" s="99"/>
    </row>
    <row r="12" spans="1:8" s="43" customFormat="1" ht="22.5" customHeight="1">
      <c r="A12" s="96"/>
      <c r="B12" s="98"/>
      <c r="C12" s="84" t="s">
        <v>77</v>
      </c>
      <c r="D12" s="98">
        <f>'表1-部门综合预算收支总表'!D12</f>
        <v>0</v>
      </c>
      <c r="E12" s="84" t="s">
        <v>78</v>
      </c>
      <c r="F12" s="124">
        <f>'表1-部门综合预算收支总表'!F12</f>
        <v>4000</v>
      </c>
      <c r="G12" s="99" t="s">
        <v>79</v>
      </c>
      <c r="H12" s="99"/>
    </row>
    <row r="13" spans="1:8" s="43" customFormat="1" ht="22.5" customHeight="1">
      <c r="A13" s="96"/>
      <c r="B13" s="98"/>
      <c r="C13" s="84" t="s">
        <v>81</v>
      </c>
      <c r="D13" s="98">
        <f>'表1-部门综合预算收支总表'!D13</f>
        <v>0</v>
      </c>
      <c r="E13" s="96" t="s">
        <v>62</v>
      </c>
      <c r="F13" s="98"/>
      <c r="G13" s="99" t="s">
        <v>82</v>
      </c>
      <c r="H13" s="99"/>
    </row>
    <row r="14" spans="1:8" s="43" customFormat="1" ht="22.5" customHeight="1">
      <c r="A14" s="96"/>
      <c r="B14" s="98"/>
      <c r="C14" s="84" t="s">
        <v>84</v>
      </c>
      <c r="D14" s="98">
        <f>'表1-部门综合预算收支总表'!D14</f>
        <v>0</v>
      </c>
      <c r="E14" s="96" t="s">
        <v>66</v>
      </c>
      <c r="F14" s="98"/>
      <c r="G14" s="99" t="s">
        <v>85</v>
      </c>
      <c r="H14" s="99"/>
    </row>
    <row r="15" spans="1:8" s="43" customFormat="1" ht="22.5" customHeight="1">
      <c r="A15" s="96"/>
      <c r="B15" s="98"/>
      <c r="C15" s="84" t="s">
        <v>87</v>
      </c>
      <c r="D15" s="98">
        <f>'表1-部门综合预算收支总表'!D15</f>
        <v>0</v>
      </c>
      <c r="E15" s="96" t="s">
        <v>88</v>
      </c>
      <c r="F15" s="98"/>
      <c r="G15" s="99" t="s">
        <v>89</v>
      </c>
      <c r="H15" s="99">
        <f>F10</f>
        <v>1776</v>
      </c>
    </row>
    <row r="16" spans="1:8" s="43" customFormat="1" ht="22.5" customHeight="1">
      <c r="A16" s="96"/>
      <c r="B16" s="98"/>
      <c r="C16" s="84" t="s">
        <v>91</v>
      </c>
      <c r="D16" s="98">
        <f>'表1-部门综合预算收支总表'!D16</f>
        <v>0</v>
      </c>
      <c r="E16" s="96" t="s">
        <v>92</v>
      </c>
      <c r="F16" s="98"/>
      <c r="G16" s="99" t="s">
        <v>93</v>
      </c>
      <c r="H16" s="99"/>
    </row>
    <row r="17" spans="1:8" s="43" customFormat="1" ht="22.5" customHeight="1">
      <c r="A17" s="96"/>
      <c r="B17" s="98"/>
      <c r="C17" s="84" t="s">
        <v>95</v>
      </c>
      <c r="D17" s="98">
        <f>'表1-部门综合预算收支总表'!D17</f>
        <v>0</v>
      </c>
      <c r="E17" s="96" t="s">
        <v>96</v>
      </c>
      <c r="F17" s="98"/>
      <c r="G17" s="99" t="s">
        <v>97</v>
      </c>
      <c r="H17" s="99"/>
    </row>
    <row r="18" spans="1:8" s="43" customFormat="1" ht="22.5" customHeight="1">
      <c r="A18" s="96"/>
      <c r="B18" s="97"/>
      <c r="C18" s="84" t="s">
        <v>98</v>
      </c>
      <c r="D18" s="98">
        <f>'表1-部门综合预算收支总表'!D18</f>
        <v>0</v>
      </c>
      <c r="E18" s="96" t="s">
        <v>99</v>
      </c>
      <c r="F18" s="98"/>
      <c r="G18" s="99" t="s">
        <v>100</v>
      </c>
      <c r="H18" s="99"/>
    </row>
    <row r="19" spans="1:8" s="43" customFormat="1" ht="22.5" customHeight="1">
      <c r="A19" s="96"/>
      <c r="B19" s="97"/>
      <c r="C19" s="84" t="s">
        <v>101</v>
      </c>
      <c r="D19" s="98">
        <f>'表1-部门综合预算收支总表'!D19</f>
        <v>0</v>
      </c>
      <c r="E19" s="96" t="s">
        <v>102</v>
      </c>
      <c r="F19" s="98"/>
      <c r="G19" s="99" t="s">
        <v>103</v>
      </c>
      <c r="H19" s="99"/>
    </row>
    <row r="20" spans="1:8" s="43" customFormat="1" ht="22.5" customHeight="1">
      <c r="A20" s="96"/>
      <c r="B20" s="97"/>
      <c r="C20" s="84" t="s">
        <v>104</v>
      </c>
      <c r="D20" s="98">
        <f>'表1-部门综合预算收支总表'!D20</f>
        <v>0</v>
      </c>
      <c r="E20" s="96" t="s">
        <v>105</v>
      </c>
      <c r="F20" s="98"/>
      <c r="G20" s="99" t="s">
        <v>106</v>
      </c>
      <c r="H20" s="99"/>
    </row>
    <row r="21" spans="1:8" s="43" customFormat="1" ht="22.5" customHeight="1">
      <c r="A21" s="79"/>
      <c r="B21" s="97"/>
      <c r="C21" s="84" t="s">
        <v>107</v>
      </c>
      <c r="D21" s="98">
        <f>'表1-部门综合预算收支总表'!D21</f>
        <v>0</v>
      </c>
      <c r="E21" s="96" t="s">
        <v>108</v>
      </c>
      <c r="F21" s="98"/>
      <c r="G21" s="99" t="s">
        <v>109</v>
      </c>
      <c r="H21" s="99"/>
    </row>
    <row r="22" spans="1:8" s="43" customFormat="1" ht="22.5" customHeight="1">
      <c r="A22" s="79"/>
      <c r="B22" s="97"/>
      <c r="C22" s="84" t="s">
        <v>110</v>
      </c>
      <c r="D22" s="98">
        <f>'表1-部门综合预算收支总表'!D22</f>
        <v>0</v>
      </c>
      <c r="E22" s="96" t="s">
        <v>111</v>
      </c>
      <c r="F22" s="98"/>
      <c r="G22" s="79"/>
      <c r="H22" s="79"/>
    </row>
    <row r="23" spans="1:8" s="43" customFormat="1" ht="22.5" customHeight="1">
      <c r="A23" s="79"/>
      <c r="B23" s="97"/>
      <c r="C23" s="84" t="s">
        <v>112</v>
      </c>
      <c r="D23" s="98">
        <f>'表1-部门综合预算收支总表'!D23</f>
        <v>0</v>
      </c>
      <c r="E23" s="84" t="s">
        <v>113</v>
      </c>
      <c r="F23" s="98"/>
      <c r="G23" s="79"/>
      <c r="H23" s="79"/>
    </row>
    <row r="24" spans="1:8" s="43" customFormat="1" ht="22.5" customHeight="1">
      <c r="A24" s="79"/>
      <c r="B24" s="97"/>
      <c r="C24" s="84" t="s">
        <v>114</v>
      </c>
      <c r="D24" s="98">
        <f>'表1-部门综合预算收支总表'!D24</f>
        <v>0</v>
      </c>
      <c r="E24" s="84" t="s">
        <v>115</v>
      </c>
      <c r="F24" s="98"/>
      <c r="G24" s="79"/>
      <c r="H24" s="79"/>
    </row>
    <row r="25" spans="1:8" s="43" customFormat="1" ht="22.5" customHeight="1">
      <c r="A25" s="79"/>
      <c r="B25" s="97"/>
      <c r="C25" s="84" t="s">
        <v>116</v>
      </c>
      <c r="D25" s="98">
        <f>'表1-部门综合预算收支总表'!D25</f>
        <v>0</v>
      </c>
      <c r="E25" s="84" t="s">
        <v>117</v>
      </c>
      <c r="F25" s="98"/>
      <c r="G25" s="79"/>
      <c r="H25" s="79"/>
    </row>
    <row r="26" spans="1:8" s="43" customFormat="1" ht="22.5" customHeight="1">
      <c r="A26" s="79"/>
      <c r="B26" s="97"/>
      <c r="C26" s="84" t="s">
        <v>118</v>
      </c>
      <c r="D26" s="98">
        <f>'表1-部门综合预算收支总表'!D26</f>
        <v>0</v>
      </c>
      <c r="E26" s="84"/>
      <c r="F26" s="98"/>
      <c r="G26" s="79"/>
      <c r="H26" s="79"/>
    </row>
    <row r="27" spans="1:8" s="43" customFormat="1" ht="22.5" customHeight="1">
      <c r="A27" s="79"/>
      <c r="B27" s="97"/>
      <c r="C27" s="84" t="s">
        <v>119</v>
      </c>
      <c r="D27" s="98">
        <f>'表1-部门综合预算收支总表'!D27</f>
        <v>0</v>
      </c>
      <c r="E27" s="84"/>
      <c r="F27" s="98"/>
      <c r="G27" s="79"/>
      <c r="H27" s="79"/>
    </row>
    <row r="28" spans="1:8" s="43" customFormat="1" ht="22.5" customHeight="1">
      <c r="A28" s="79"/>
      <c r="B28" s="97"/>
      <c r="C28" s="84" t="s">
        <v>120</v>
      </c>
      <c r="D28" s="98">
        <f>'表1-部门综合预算收支总表'!D28</f>
        <v>0</v>
      </c>
      <c r="E28" s="84"/>
      <c r="F28" s="98"/>
      <c r="G28" s="79"/>
      <c r="H28" s="79"/>
    </row>
    <row r="29" spans="1:8" s="43" customFormat="1" ht="22.5" customHeight="1">
      <c r="A29" s="79"/>
      <c r="B29" s="97"/>
      <c r="C29" s="84" t="s">
        <v>121</v>
      </c>
      <c r="D29" s="98">
        <f>'表1-部门综合预算收支总表'!D29</f>
        <v>0</v>
      </c>
      <c r="E29" s="84"/>
      <c r="F29" s="98"/>
      <c r="G29" s="79"/>
      <c r="H29" s="79"/>
    </row>
    <row r="30" spans="1:8" s="43" customFormat="1" ht="22.5" customHeight="1">
      <c r="A30" s="79"/>
      <c r="B30" s="97"/>
      <c r="C30" s="84" t="s">
        <v>122</v>
      </c>
      <c r="D30" s="98">
        <f>'表1-部门综合预算收支总表'!D30</f>
        <v>0</v>
      </c>
      <c r="E30" s="84"/>
      <c r="F30" s="98"/>
      <c r="G30" s="79"/>
      <c r="H30" s="79"/>
    </row>
    <row r="31" spans="1:8" s="43" customFormat="1" ht="22.5" customHeight="1">
      <c r="A31" s="79"/>
      <c r="B31" s="97"/>
      <c r="C31" s="84" t="s">
        <v>123</v>
      </c>
      <c r="D31" s="98">
        <f>'表1-部门综合预算收支总表'!D31</f>
        <v>0</v>
      </c>
      <c r="E31" s="84"/>
      <c r="F31" s="98"/>
      <c r="G31" s="79"/>
      <c r="H31" s="79"/>
    </row>
    <row r="32" spans="1:8" s="43" customFormat="1" ht="22.5" customHeight="1">
      <c r="A32" s="79"/>
      <c r="B32" s="97"/>
      <c r="C32" s="84" t="s">
        <v>124</v>
      </c>
      <c r="D32" s="98">
        <f>'表1-部门综合预算收支总表'!D32</f>
        <v>0</v>
      </c>
      <c r="E32" s="84"/>
      <c r="F32" s="98"/>
      <c r="G32" s="79"/>
      <c r="H32" s="79"/>
    </row>
    <row r="33" spans="1:8" s="43" customFormat="1" ht="22.5" customHeight="1">
      <c r="A33" s="79"/>
      <c r="B33" s="97"/>
      <c r="C33" s="84" t="s">
        <v>125</v>
      </c>
      <c r="D33" s="98">
        <f>'表1-部门综合预算收支总表'!D33</f>
        <v>0</v>
      </c>
      <c r="E33" s="84"/>
      <c r="F33" s="98"/>
      <c r="G33" s="79"/>
      <c r="H33" s="79"/>
    </row>
    <row r="34" spans="1:8" s="43" customFormat="1" ht="22.5" customHeight="1">
      <c r="A34" s="79"/>
      <c r="B34" s="97"/>
      <c r="C34" s="84" t="s">
        <v>126</v>
      </c>
      <c r="D34" s="98">
        <f>'表1-部门综合预算收支总表'!D34</f>
        <v>0</v>
      </c>
      <c r="E34" s="84"/>
      <c r="F34" s="98"/>
      <c r="G34" s="79"/>
      <c r="H34" s="79"/>
    </row>
    <row r="35" spans="1:8" s="43" customFormat="1" ht="22.5" customHeight="1">
      <c r="A35" s="79"/>
      <c r="B35" s="97"/>
      <c r="C35" s="84"/>
      <c r="D35" s="98"/>
      <c r="E35" s="96"/>
      <c r="F35" s="98"/>
      <c r="G35" s="79"/>
      <c r="H35" s="79"/>
    </row>
    <row r="36" spans="1:8" s="43" customFormat="1" ht="18" customHeight="1">
      <c r="A36" s="92" t="s">
        <v>127</v>
      </c>
      <c r="B36" s="97">
        <f>SUM(B6)</f>
        <v>32873</v>
      </c>
      <c r="C36" s="92" t="s">
        <v>128</v>
      </c>
      <c r="D36" s="98">
        <f>SUM(D6)</f>
        <v>32873</v>
      </c>
      <c r="E36" s="92" t="s">
        <v>128</v>
      </c>
      <c r="F36" s="98">
        <f>SUM(F6)</f>
        <v>32873</v>
      </c>
      <c r="G36" s="92" t="s">
        <v>128</v>
      </c>
      <c r="H36" s="98">
        <f>SUM(H6)</f>
        <v>32873</v>
      </c>
    </row>
    <row r="37" spans="1:8" s="43" customFormat="1" ht="18" customHeight="1">
      <c r="A37" s="84" t="s">
        <v>133</v>
      </c>
      <c r="B37" s="97"/>
      <c r="C37" s="96" t="s">
        <v>130</v>
      </c>
      <c r="D37" s="98">
        <f>SUM(B41)-SUM(D36)</f>
        <v>0</v>
      </c>
      <c r="E37" s="96" t="s">
        <v>130</v>
      </c>
      <c r="F37" s="98">
        <f>D37</f>
        <v>0</v>
      </c>
      <c r="G37" s="96" t="s">
        <v>130</v>
      </c>
      <c r="H37" s="98">
        <f>F37</f>
        <v>0</v>
      </c>
    </row>
    <row r="38" spans="1:8" s="43" customFormat="1" ht="18" customHeight="1">
      <c r="A38" s="84" t="s">
        <v>134</v>
      </c>
      <c r="B38" s="97"/>
      <c r="C38" s="96"/>
      <c r="D38" s="98"/>
      <c r="E38" s="96"/>
      <c r="F38" s="98"/>
      <c r="G38" s="79"/>
      <c r="H38" s="79"/>
    </row>
    <row r="39" spans="1:8" s="43" customFormat="1" ht="22.5" customHeight="1">
      <c r="A39" s="84" t="s">
        <v>162</v>
      </c>
      <c r="B39" s="97"/>
      <c r="C39" s="126"/>
      <c r="D39" s="98"/>
      <c r="E39" s="79"/>
      <c r="F39" s="98"/>
      <c r="G39" s="79"/>
      <c r="H39" s="79"/>
    </row>
    <row r="40" spans="1:8" s="43" customFormat="1" ht="21" customHeight="1">
      <c r="A40" s="79"/>
      <c r="B40" s="97"/>
      <c r="C40" s="79"/>
      <c r="D40" s="98"/>
      <c r="E40" s="79"/>
      <c r="F40" s="98"/>
      <c r="G40" s="79"/>
      <c r="H40" s="79"/>
    </row>
    <row r="41" spans="1:8" s="43" customFormat="1" ht="18" customHeight="1">
      <c r="A41" s="92" t="s">
        <v>136</v>
      </c>
      <c r="B41" s="97">
        <f>SUM(B36,B37)</f>
        <v>32873</v>
      </c>
      <c r="C41" s="127" t="s">
        <v>137</v>
      </c>
      <c r="D41" s="98">
        <f>SUM(D36,D37)</f>
        <v>32873</v>
      </c>
      <c r="E41" s="92" t="s">
        <v>137</v>
      </c>
      <c r="F41" s="98">
        <f>SUM(F36,F37)</f>
        <v>32873</v>
      </c>
      <c r="G41" s="92" t="s">
        <v>137</v>
      </c>
      <c r="H41" s="98">
        <f>SUM(H36,H37)</f>
        <v>32873</v>
      </c>
    </row>
    <row r="42" s="43" customFormat="1" ht="12.75" customHeight="1"/>
    <row r="43" s="43" customFormat="1" ht="12.75" customHeight="1"/>
    <row r="44" s="43" customFormat="1" ht="12.75" customHeight="1"/>
    <row r="45" s="43" customFormat="1" ht="12.75" customHeight="1"/>
    <row r="46" s="43" customFormat="1" ht="12.75" customHeight="1"/>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showGridLines="0" showZeros="0" workbookViewId="0" topLeftCell="A1">
      <selection activeCell="B20" sqref="B20"/>
    </sheetView>
  </sheetViews>
  <sheetFormatPr defaultColWidth="9.16015625" defaultRowHeight="12.75" customHeight="1"/>
  <cols>
    <col min="1" max="1" width="21.33203125" style="0" customWidth="1"/>
    <col min="2" max="2" width="36.33203125" style="0" customWidth="1"/>
    <col min="3" max="5" width="21.33203125" style="0" customWidth="1"/>
    <col min="6" max="6" width="23.66015625" style="0" customWidth="1"/>
    <col min="7" max="7" width="21.33203125" style="0" customWidth="1"/>
    <col min="8" max="8" width="9.16015625" style="0" customWidth="1"/>
  </cols>
  <sheetData>
    <row r="1" ht="30" customHeight="1">
      <c r="A1" s="43" t="s">
        <v>19</v>
      </c>
    </row>
    <row r="2" spans="1:7" ht="28.5" customHeight="1">
      <c r="A2" s="45" t="s">
        <v>20</v>
      </c>
      <c r="B2" s="45"/>
      <c r="C2" s="45"/>
      <c r="D2" s="45"/>
      <c r="E2" s="45"/>
      <c r="F2" s="45"/>
      <c r="G2" s="45"/>
    </row>
    <row r="3" s="43" customFormat="1" ht="22.5" customHeight="1">
      <c r="G3" s="65" t="s">
        <v>47</v>
      </c>
    </row>
    <row r="4" spans="1:7" s="43" customFormat="1" ht="22.5" customHeight="1">
      <c r="A4" s="49" t="s">
        <v>163</v>
      </c>
      <c r="B4" s="49" t="s">
        <v>164</v>
      </c>
      <c r="C4" s="49" t="s">
        <v>142</v>
      </c>
      <c r="D4" s="49" t="s">
        <v>165</v>
      </c>
      <c r="E4" s="49" t="s">
        <v>166</v>
      </c>
      <c r="F4" s="49" t="s">
        <v>167</v>
      </c>
      <c r="G4" s="49" t="s">
        <v>168</v>
      </c>
    </row>
    <row r="5" spans="1:7" s="43" customFormat="1" ht="24" customHeight="1">
      <c r="A5" s="52" t="s">
        <v>153</v>
      </c>
      <c r="B5" s="52" t="s">
        <v>153</v>
      </c>
      <c r="C5" s="52">
        <v>1</v>
      </c>
      <c r="D5" s="52">
        <v>2</v>
      </c>
      <c r="E5" s="52">
        <v>3</v>
      </c>
      <c r="F5" s="52">
        <v>4</v>
      </c>
      <c r="G5" s="52" t="s">
        <v>153</v>
      </c>
    </row>
    <row r="6" spans="1:7" s="43" customFormat="1" ht="24" customHeight="1">
      <c r="A6" s="117">
        <v>201</v>
      </c>
      <c r="B6" s="118" t="s">
        <v>169</v>
      </c>
      <c r="C6" s="79">
        <f>C7</f>
        <v>32873</v>
      </c>
      <c r="D6" s="79">
        <f>D7</f>
        <v>27073</v>
      </c>
      <c r="E6" s="79">
        <f>E7</f>
        <v>1800</v>
      </c>
      <c r="F6" s="79">
        <f>F7</f>
        <v>4000</v>
      </c>
      <c r="G6" s="79"/>
    </row>
    <row r="7" spans="1:7" s="43" customFormat="1" ht="24" customHeight="1">
      <c r="A7" s="119">
        <v>20108</v>
      </c>
      <c r="B7" s="120" t="s">
        <v>170</v>
      </c>
      <c r="C7" s="79">
        <f>C9+C8+C10</f>
        <v>32873</v>
      </c>
      <c r="D7" s="79">
        <f>D9+D8</f>
        <v>27073</v>
      </c>
      <c r="E7" s="79">
        <f>E9+E8</f>
        <v>1800</v>
      </c>
      <c r="F7" s="79">
        <f>F9+F8</f>
        <v>4000</v>
      </c>
      <c r="G7" s="79"/>
    </row>
    <row r="8" spans="1:7" s="43" customFormat="1" ht="24" customHeight="1">
      <c r="A8" s="119">
        <v>2010801</v>
      </c>
      <c r="B8" s="120" t="s">
        <v>171</v>
      </c>
      <c r="C8" s="79">
        <f>D8+E8+F8</f>
        <v>28873</v>
      </c>
      <c r="D8" s="79">
        <v>27073</v>
      </c>
      <c r="E8" s="79">
        <v>1800</v>
      </c>
      <c r="F8" s="79"/>
      <c r="G8" s="79"/>
    </row>
    <row r="9" spans="1:7" s="43" customFormat="1" ht="24" customHeight="1">
      <c r="A9" s="119">
        <v>2010804</v>
      </c>
      <c r="B9" s="120" t="s">
        <v>172</v>
      </c>
      <c r="C9" s="79">
        <f>D9+E9+F9</f>
        <v>4000</v>
      </c>
      <c r="D9" s="79"/>
      <c r="E9" s="79"/>
      <c r="F9" s="79">
        <v>4000</v>
      </c>
      <c r="G9" s="79"/>
    </row>
    <row r="10" spans="1:7" s="43" customFormat="1" ht="24" customHeight="1">
      <c r="A10" s="121"/>
      <c r="B10" s="120"/>
      <c r="C10" s="79"/>
      <c r="D10" s="79"/>
      <c r="E10" s="79"/>
      <c r="F10" s="79"/>
      <c r="G10" s="79"/>
    </row>
    <row r="11" spans="1:7" s="43" customFormat="1" ht="24" customHeight="1">
      <c r="A11" s="79"/>
      <c r="B11" s="79"/>
      <c r="C11" s="79"/>
      <c r="D11" s="79"/>
      <c r="E11" s="79"/>
      <c r="F11" s="79"/>
      <c r="G11" s="79"/>
    </row>
    <row r="12" s="43" customFormat="1" ht="12.75" customHeight="1"/>
    <row r="13" s="43" customFormat="1" ht="12.75" customHeight="1"/>
    <row r="14" s="43" customFormat="1" ht="12.75" customHeight="1"/>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dimension ref="A1:I58"/>
  <sheetViews>
    <sheetView showGridLines="0" showZeros="0" workbookViewId="0" topLeftCell="A13">
      <selection activeCell="E33" sqref="E33"/>
    </sheetView>
  </sheetViews>
  <sheetFormatPr defaultColWidth="9.16015625" defaultRowHeight="12.75" customHeight="1"/>
  <cols>
    <col min="1" max="1" width="11" style="0" customWidth="1"/>
    <col min="2" max="2" width="40.83203125" style="0" customWidth="1"/>
    <col min="3" max="3" width="16" style="101" customWidth="1"/>
    <col min="4" max="4" width="26.33203125" style="0" customWidth="1"/>
    <col min="5" max="5" width="14.66015625" style="0" customWidth="1"/>
    <col min="6" max="6" width="18.16015625" style="0" customWidth="1"/>
    <col min="7" max="7" width="13.16015625" style="0" customWidth="1"/>
    <col min="8" max="8" width="14.33203125" style="0" customWidth="1"/>
    <col min="9" max="9" width="28.66015625" style="0" customWidth="1"/>
    <col min="10" max="249" width="9.16015625" style="0" customWidth="1"/>
  </cols>
  <sheetData>
    <row r="1" ht="30" customHeight="1">
      <c r="A1" s="43"/>
    </row>
    <row r="2" spans="1:9" ht="28.5" customHeight="1">
      <c r="A2" s="45" t="s">
        <v>22</v>
      </c>
      <c r="B2" s="45"/>
      <c r="C2" s="45"/>
      <c r="D2" s="45"/>
      <c r="E2" s="102"/>
      <c r="F2" s="102"/>
      <c r="G2" s="102"/>
      <c r="H2" s="102"/>
      <c r="I2" s="102"/>
    </row>
    <row r="3" spans="1:9" ht="22.5" customHeight="1">
      <c r="A3" s="43"/>
      <c r="B3" s="43"/>
      <c r="C3" s="103"/>
      <c r="D3" s="43"/>
      <c r="I3" s="76" t="s">
        <v>47</v>
      </c>
    </row>
    <row r="4" spans="1:9" ht="31.5" customHeight="1">
      <c r="A4" s="49" t="s">
        <v>173</v>
      </c>
      <c r="B4" s="49" t="s">
        <v>174</v>
      </c>
      <c r="C4" s="122" t="s">
        <v>175</v>
      </c>
      <c r="D4" s="122" t="s">
        <v>176</v>
      </c>
      <c r="E4" s="123" t="s">
        <v>142</v>
      </c>
      <c r="F4" s="123" t="s">
        <v>165</v>
      </c>
      <c r="G4" s="123" t="s">
        <v>166</v>
      </c>
      <c r="H4" s="123" t="s">
        <v>167</v>
      </c>
      <c r="I4" s="123" t="s">
        <v>168</v>
      </c>
    </row>
    <row r="5" spans="1:9" ht="27" customHeight="1">
      <c r="A5" s="104" t="s">
        <v>142</v>
      </c>
      <c r="B5" s="104"/>
      <c r="C5" s="104"/>
      <c r="D5" s="104"/>
      <c r="E5" s="105">
        <f>F5+G5+H5</f>
        <v>32873</v>
      </c>
      <c r="F5" s="105">
        <v>25339</v>
      </c>
      <c r="G5" s="105">
        <v>3534</v>
      </c>
      <c r="H5" s="105">
        <v>4000</v>
      </c>
      <c r="I5" s="57"/>
    </row>
    <row r="6" spans="1:9" ht="27" customHeight="1">
      <c r="A6" s="106">
        <v>301</v>
      </c>
      <c r="B6" s="79" t="s">
        <v>177</v>
      </c>
      <c r="C6" s="48">
        <v>501</v>
      </c>
      <c r="D6" s="96" t="s">
        <v>178</v>
      </c>
      <c r="E6" s="105">
        <v>25297</v>
      </c>
      <c r="F6" s="105">
        <v>25297</v>
      </c>
      <c r="G6" s="105">
        <v>0</v>
      </c>
      <c r="H6" s="105">
        <v>0</v>
      </c>
      <c r="I6" s="57"/>
    </row>
    <row r="7" spans="1:9" ht="27" customHeight="1">
      <c r="A7" s="106" t="s">
        <v>179</v>
      </c>
      <c r="B7" s="79" t="s">
        <v>180</v>
      </c>
      <c r="C7" s="52">
        <v>50101</v>
      </c>
      <c r="D7" s="52" t="s">
        <v>181</v>
      </c>
      <c r="E7" s="105">
        <v>9301</v>
      </c>
      <c r="F7" s="105">
        <v>9301</v>
      </c>
      <c r="G7" s="105">
        <v>0</v>
      </c>
      <c r="H7" s="105">
        <v>0</v>
      </c>
      <c r="I7" s="107" t="s">
        <v>182</v>
      </c>
    </row>
    <row r="8" spans="1:9" ht="30.75" customHeight="1">
      <c r="A8" s="106" t="s">
        <v>183</v>
      </c>
      <c r="B8" s="79" t="s">
        <v>184</v>
      </c>
      <c r="C8" s="53"/>
      <c r="D8" s="53"/>
      <c r="E8" s="105">
        <v>6581</v>
      </c>
      <c r="F8" s="105">
        <v>6581</v>
      </c>
      <c r="G8" s="105">
        <v>0</v>
      </c>
      <c r="H8" s="105">
        <v>0</v>
      </c>
      <c r="I8" s="107" t="s">
        <v>185</v>
      </c>
    </row>
    <row r="9" spans="1:9" ht="27" customHeight="1">
      <c r="A9" s="106" t="s">
        <v>186</v>
      </c>
      <c r="B9" s="79" t="s">
        <v>187</v>
      </c>
      <c r="C9" s="53"/>
      <c r="D9" s="53"/>
      <c r="E9" s="105">
        <v>591</v>
      </c>
      <c r="F9" s="105">
        <v>591</v>
      </c>
      <c r="G9" s="105">
        <v>0</v>
      </c>
      <c r="H9" s="105">
        <v>0</v>
      </c>
      <c r="I9" s="107" t="s">
        <v>188</v>
      </c>
    </row>
    <row r="10" spans="1:9" ht="27" customHeight="1">
      <c r="A10" s="106" t="s">
        <v>189</v>
      </c>
      <c r="B10" s="79" t="s">
        <v>190</v>
      </c>
      <c r="C10" s="54"/>
      <c r="D10" s="54"/>
      <c r="E10" s="105">
        <v>1946</v>
      </c>
      <c r="F10" s="105">
        <v>1946</v>
      </c>
      <c r="G10" s="105">
        <v>0</v>
      </c>
      <c r="H10" s="105">
        <v>0</v>
      </c>
      <c r="I10" s="107" t="s">
        <v>191</v>
      </c>
    </row>
    <row r="11" spans="1:9" ht="27" customHeight="1">
      <c r="A11" s="106" t="s">
        <v>192</v>
      </c>
      <c r="B11" s="108" t="s">
        <v>193</v>
      </c>
      <c r="C11" s="109">
        <v>50102</v>
      </c>
      <c r="D11" s="109" t="s">
        <v>194</v>
      </c>
      <c r="E11" s="110">
        <v>3388</v>
      </c>
      <c r="F11" s="105">
        <v>3388</v>
      </c>
      <c r="G11" s="105">
        <v>0</v>
      </c>
      <c r="H11" s="105">
        <v>0</v>
      </c>
      <c r="I11" s="57"/>
    </row>
    <row r="12" spans="1:9" ht="27" customHeight="1">
      <c r="A12" s="106" t="s">
        <v>195</v>
      </c>
      <c r="B12" s="108" t="s">
        <v>196</v>
      </c>
      <c r="C12" s="111"/>
      <c r="D12" s="111"/>
      <c r="E12" s="110">
        <v>0</v>
      </c>
      <c r="F12" s="105">
        <v>0</v>
      </c>
      <c r="G12" s="105">
        <v>0</v>
      </c>
      <c r="H12" s="105">
        <v>0</v>
      </c>
      <c r="I12" s="57"/>
    </row>
    <row r="13" spans="1:9" ht="27" customHeight="1">
      <c r="A13" s="106" t="s">
        <v>197</v>
      </c>
      <c r="B13" s="108" t="s">
        <v>198</v>
      </c>
      <c r="C13" s="111"/>
      <c r="D13" s="111"/>
      <c r="E13" s="110">
        <v>1537</v>
      </c>
      <c r="F13" s="105">
        <v>1537</v>
      </c>
      <c r="G13" s="105">
        <v>0</v>
      </c>
      <c r="H13" s="105">
        <v>0</v>
      </c>
      <c r="I13" s="57"/>
    </row>
    <row r="14" spans="1:9" ht="27" customHeight="1">
      <c r="A14" s="106" t="s">
        <v>199</v>
      </c>
      <c r="B14" s="108" t="s">
        <v>200</v>
      </c>
      <c r="C14" s="111"/>
      <c r="D14" s="111"/>
      <c r="E14" s="110">
        <v>0</v>
      </c>
      <c r="F14" s="105">
        <v>0</v>
      </c>
      <c r="G14" s="105">
        <v>0</v>
      </c>
      <c r="H14" s="105">
        <v>0</v>
      </c>
      <c r="I14" s="57"/>
    </row>
    <row r="15" spans="1:9" ht="27" customHeight="1">
      <c r="A15" s="106" t="s">
        <v>201</v>
      </c>
      <c r="B15" s="79" t="s">
        <v>202</v>
      </c>
      <c r="C15" s="112"/>
      <c r="D15" s="112"/>
      <c r="E15" s="110">
        <v>0</v>
      </c>
      <c r="F15" s="105">
        <v>0</v>
      </c>
      <c r="G15" s="105">
        <v>0</v>
      </c>
      <c r="H15" s="105">
        <v>0</v>
      </c>
      <c r="I15" s="57"/>
    </row>
    <row r="16" spans="1:9" ht="27" customHeight="1">
      <c r="A16" s="106" t="s">
        <v>203</v>
      </c>
      <c r="B16" s="79" t="s">
        <v>204</v>
      </c>
      <c r="C16" s="48">
        <v>50103</v>
      </c>
      <c r="D16" s="48" t="s">
        <v>205</v>
      </c>
      <c r="E16" s="110">
        <v>1940</v>
      </c>
      <c r="F16" s="105">
        <v>1940</v>
      </c>
      <c r="G16" s="105">
        <v>0</v>
      </c>
      <c r="H16" s="105">
        <v>0</v>
      </c>
      <c r="I16" s="57"/>
    </row>
    <row r="17" spans="1:9" ht="27" customHeight="1">
      <c r="A17" s="106" t="s">
        <v>206</v>
      </c>
      <c r="B17" s="79" t="s">
        <v>207</v>
      </c>
      <c r="C17" s="52">
        <v>50199</v>
      </c>
      <c r="D17" s="52" t="s">
        <v>208</v>
      </c>
      <c r="E17" s="110">
        <v>0</v>
      </c>
      <c r="F17" s="105">
        <v>0</v>
      </c>
      <c r="G17" s="105">
        <v>0</v>
      </c>
      <c r="H17" s="105">
        <v>0</v>
      </c>
      <c r="I17" s="57"/>
    </row>
    <row r="18" spans="1:9" ht="27" customHeight="1">
      <c r="A18" s="106" t="s">
        <v>209</v>
      </c>
      <c r="B18" s="79" t="s">
        <v>210</v>
      </c>
      <c r="C18" s="54"/>
      <c r="D18" s="54"/>
      <c r="E18" s="110">
        <v>13</v>
      </c>
      <c r="F18" s="105">
        <v>13</v>
      </c>
      <c r="G18" s="105">
        <v>0</v>
      </c>
      <c r="H18" s="105">
        <v>0</v>
      </c>
      <c r="I18" s="107" t="s">
        <v>211</v>
      </c>
    </row>
    <row r="19" spans="1:9" ht="27" customHeight="1">
      <c r="A19" s="106" t="s">
        <v>212</v>
      </c>
      <c r="B19" s="79" t="s">
        <v>213</v>
      </c>
      <c r="C19" s="48">
        <v>502</v>
      </c>
      <c r="D19" s="48" t="s">
        <v>214</v>
      </c>
      <c r="E19" s="110">
        <v>7534</v>
      </c>
      <c r="F19" s="105">
        <v>0</v>
      </c>
      <c r="G19" s="105">
        <v>3534</v>
      </c>
      <c r="H19" s="105">
        <v>4000</v>
      </c>
      <c r="I19" s="57"/>
    </row>
    <row r="20" spans="1:9" ht="27" customHeight="1">
      <c r="A20" s="106" t="s">
        <v>179</v>
      </c>
      <c r="B20" s="79" t="s">
        <v>215</v>
      </c>
      <c r="C20" s="48"/>
      <c r="D20" s="96"/>
      <c r="E20" s="105">
        <v>800</v>
      </c>
      <c r="F20" s="105">
        <v>0</v>
      </c>
      <c r="G20" s="105">
        <v>0</v>
      </c>
      <c r="H20" s="105">
        <v>800</v>
      </c>
      <c r="I20" s="96"/>
    </row>
    <row r="21" spans="1:9" ht="27" customHeight="1">
      <c r="A21" s="106" t="s">
        <v>183</v>
      </c>
      <c r="B21" s="79" t="s">
        <v>216</v>
      </c>
      <c r="C21" s="48"/>
      <c r="D21" s="96"/>
      <c r="E21" s="105">
        <v>300</v>
      </c>
      <c r="F21" s="105">
        <v>0</v>
      </c>
      <c r="G21" s="105">
        <v>0</v>
      </c>
      <c r="H21" s="105">
        <v>300</v>
      </c>
      <c r="I21" s="96"/>
    </row>
    <row r="22" spans="1:9" ht="27" customHeight="1">
      <c r="A22" s="106" t="s">
        <v>186</v>
      </c>
      <c r="B22" s="79" t="s">
        <v>217</v>
      </c>
      <c r="C22" s="48"/>
      <c r="D22" s="96"/>
      <c r="E22" s="105">
        <v>0</v>
      </c>
      <c r="F22" s="105">
        <v>0</v>
      </c>
      <c r="G22" s="105">
        <v>0</v>
      </c>
      <c r="H22" s="105">
        <v>0</v>
      </c>
      <c r="I22" s="57"/>
    </row>
    <row r="23" spans="1:9" ht="27" customHeight="1">
      <c r="A23" s="106" t="s">
        <v>218</v>
      </c>
      <c r="B23" s="79" t="s">
        <v>219</v>
      </c>
      <c r="C23" s="48"/>
      <c r="D23" s="96"/>
      <c r="E23" s="105">
        <v>0</v>
      </c>
      <c r="F23" s="105">
        <v>0</v>
      </c>
      <c r="G23" s="105">
        <v>0</v>
      </c>
      <c r="H23" s="105">
        <v>0</v>
      </c>
      <c r="I23" s="57"/>
    </row>
    <row r="24" spans="1:9" ht="27" customHeight="1">
      <c r="A24" s="106" t="s">
        <v>220</v>
      </c>
      <c r="B24" s="79" t="s">
        <v>221</v>
      </c>
      <c r="C24" s="48"/>
      <c r="D24" s="96"/>
      <c r="E24" s="105">
        <v>0</v>
      </c>
      <c r="F24" s="105">
        <v>0</v>
      </c>
      <c r="G24" s="105">
        <v>0</v>
      </c>
      <c r="H24" s="105">
        <v>0</v>
      </c>
      <c r="I24" s="57"/>
    </row>
    <row r="25" spans="1:9" ht="27" customHeight="1">
      <c r="A25" s="106" t="s">
        <v>222</v>
      </c>
      <c r="B25" s="79" t="s">
        <v>223</v>
      </c>
      <c r="C25" s="48"/>
      <c r="D25" s="96"/>
      <c r="E25" s="105">
        <v>200</v>
      </c>
      <c r="F25" s="105">
        <v>0</v>
      </c>
      <c r="G25" s="105">
        <v>200</v>
      </c>
      <c r="H25" s="105">
        <v>0</v>
      </c>
      <c r="I25" s="57"/>
    </row>
    <row r="26" spans="1:9" ht="27" customHeight="1">
      <c r="A26" s="106" t="s">
        <v>189</v>
      </c>
      <c r="B26" s="79" t="s">
        <v>224</v>
      </c>
      <c r="C26" s="48"/>
      <c r="D26" s="96"/>
      <c r="E26" s="105">
        <v>150</v>
      </c>
      <c r="F26" s="105">
        <v>0</v>
      </c>
      <c r="G26" s="105">
        <v>150</v>
      </c>
      <c r="H26" s="105">
        <v>0</v>
      </c>
      <c r="I26" s="96"/>
    </row>
    <row r="27" spans="1:9" ht="27" customHeight="1">
      <c r="A27" s="106" t="s">
        <v>192</v>
      </c>
      <c r="B27" s="79" t="s">
        <v>225</v>
      </c>
      <c r="C27" s="48"/>
      <c r="D27" s="96"/>
      <c r="E27" s="105">
        <v>0</v>
      </c>
      <c r="F27" s="105">
        <v>0</v>
      </c>
      <c r="G27" s="105">
        <v>0</v>
      </c>
      <c r="H27" s="105">
        <v>0</v>
      </c>
      <c r="I27" s="57"/>
    </row>
    <row r="28" spans="1:9" ht="27" customHeight="1">
      <c r="A28" s="106" t="s">
        <v>195</v>
      </c>
      <c r="B28" s="79" t="s">
        <v>226</v>
      </c>
      <c r="C28" s="48"/>
      <c r="D28" s="96"/>
      <c r="E28" s="105">
        <v>0</v>
      </c>
      <c r="F28" s="105">
        <v>0</v>
      </c>
      <c r="G28" s="105">
        <v>0</v>
      </c>
      <c r="H28" s="105">
        <v>0</v>
      </c>
      <c r="I28" s="57"/>
    </row>
    <row r="29" spans="1:9" ht="27" customHeight="1">
      <c r="A29" s="106" t="s">
        <v>199</v>
      </c>
      <c r="B29" s="79" t="s">
        <v>227</v>
      </c>
      <c r="C29" s="48"/>
      <c r="D29" s="96"/>
      <c r="E29" s="105">
        <v>1000</v>
      </c>
      <c r="F29" s="105">
        <v>0</v>
      </c>
      <c r="G29" s="105">
        <v>0</v>
      </c>
      <c r="H29" s="105">
        <v>1000</v>
      </c>
      <c r="I29" s="96"/>
    </row>
    <row r="30" spans="1:9" ht="27" customHeight="1">
      <c r="A30" s="106" t="s">
        <v>201</v>
      </c>
      <c r="B30" s="79" t="s">
        <v>228</v>
      </c>
      <c r="C30" s="48"/>
      <c r="D30" s="96"/>
      <c r="E30" s="105">
        <v>0</v>
      </c>
      <c r="F30" s="105">
        <v>0</v>
      </c>
      <c r="G30" s="105">
        <v>0</v>
      </c>
      <c r="H30" s="105">
        <v>0</v>
      </c>
      <c r="I30" s="57"/>
    </row>
    <row r="31" spans="1:9" ht="27" customHeight="1">
      <c r="A31" s="106" t="s">
        <v>203</v>
      </c>
      <c r="B31" s="79" t="s">
        <v>229</v>
      </c>
      <c r="C31" s="48"/>
      <c r="D31" s="96"/>
      <c r="E31" s="105">
        <v>0</v>
      </c>
      <c r="F31" s="105">
        <v>0</v>
      </c>
      <c r="G31" s="105">
        <v>0</v>
      </c>
      <c r="H31" s="105">
        <v>0</v>
      </c>
      <c r="I31" s="57"/>
    </row>
    <row r="32" spans="1:9" ht="27" customHeight="1">
      <c r="A32" s="106" t="s">
        <v>206</v>
      </c>
      <c r="B32" s="79" t="s">
        <v>230</v>
      </c>
      <c r="C32" s="48"/>
      <c r="D32" s="96"/>
      <c r="E32" s="105">
        <v>0</v>
      </c>
      <c r="F32" s="105">
        <v>0</v>
      </c>
      <c r="G32" s="105">
        <v>0</v>
      </c>
      <c r="H32" s="105">
        <v>0</v>
      </c>
      <c r="I32" s="57"/>
    </row>
    <row r="33" spans="1:9" ht="27" customHeight="1">
      <c r="A33" s="106" t="s">
        <v>231</v>
      </c>
      <c r="B33" s="79" t="s">
        <v>232</v>
      </c>
      <c r="C33" s="48"/>
      <c r="D33" s="48"/>
      <c r="E33" s="105">
        <v>200</v>
      </c>
      <c r="F33" s="105">
        <v>0</v>
      </c>
      <c r="G33" s="105">
        <v>0</v>
      </c>
      <c r="H33" s="105">
        <v>200</v>
      </c>
      <c r="I33" s="57"/>
    </row>
    <row r="34" spans="1:9" ht="27" customHeight="1">
      <c r="A34" s="106" t="s">
        <v>233</v>
      </c>
      <c r="B34" s="79" t="s">
        <v>234</v>
      </c>
      <c r="C34" s="48"/>
      <c r="D34" s="96"/>
      <c r="E34" s="105">
        <v>200</v>
      </c>
      <c r="F34" s="105">
        <v>0</v>
      </c>
      <c r="G34" s="105">
        <v>0</v>
      </c>
      <c r="H34" s="105">
        <v>200</v>
      </c>
      <c r="I34" s="57"/>
    </row>
    <row r="35" spans="1:9" ht="27" customHeight="1">
      <c r="A35" s="106" t="s">
        <v>235</v>
      </c>
      <c r="B35" s="79" t="s">
        <v>236</v>
      </c>
      <c r="C35" s="48"/>
      <c r="D35" s="96"/>
      <c r="E35" s="105">
        <v>300</v>
      </c>
      <c r="F35" s="105">
        <v>0</v>
      </c>
      <c r="G35" s="105">
        <v>300</v>
      </c>
      <c r="H35" s="105">
        <v>0</v>
      </c>
      <c r="I35" s="57"/>
    </row>
    <row r="36" spans="1:9" ht="27" customHeight="1">
      <c r="A36" s="106" t="s">
        <v>237</v>
      </c>
      <c r="B36" s="79" t="s">
        <v>238</v>
      </c>
      <c r="C36" s="48"/>
      <c r="D36" s="96"/>
      <c r="E36" s="105">
        <v>0</v>
      </c>
      <c r="F36" s="105">
        <v>0</v>
      </c>
      <c r="G36" s="105">
        <v>0</v>
      </c>
      <c r="H36" s="105">
        <v>0</v>
      </c>
      <c r="I36" s="57"/>
    </row>
    <row r="37" spans="1:9" ht="27" customHeight="1">
      <c r="A37" s="113" t="s">
        <v>239</v>
      </c>
      <c r="B37" s="79" t="s">
        <v>240</v>
      </c>
      <c r="C37" s="48"/>
      <c r="D37" s="96"/>
      <c r="E37" s="105">
        <v>0</v>
      </c>
      <c r="F37" s="105">
        <v>0</v>
      </c>
      <c r="G37" s="105">
        <v>0</v>
      </c>
      <c r="H37" s="105">
        <v>0</v>
      </c>
      <c r="I37" s="57"/>
    </row>
    <row r="38" spans="1:9" ht="27" customHeight="1">
      <c r="A38" s="113" t="s">
        <v>241</v>
      </c>
      <c r="B38" s="79" t="s">
        <v>242</v>
      </c>
      <c r="C38" s="48"/>
      <c r="D38" s="96"/>
      <c r="E38" s="105">
        <v>0</v>
      </c>
      <c r="F38" s="105">
        <v>0</v>
      </c>
      <c r="G38" s="105">
        <v>0</v>
      </c>
      <c r="H38" s="105">
        <v>0</v>
      </c>
      <c r="I38" s="57"/>
    </row>
    <row r="39" spans="1:9" ht="27" customHeight="1">
      <c r="A39" s="113" t="s">
        <v>243</v>
      </c>
      <c r="B39" s="79" t="s">
        <v>244</v>
      </c>
      <c r="C39" s="48"/>
      <c r="D39" s="96"/>
      <c r="E39" s="105">
        <v>100</v>
      </c>
      <c r="F39" s="105">
        <v>0</v>
      </c>
      <c r="G39" s="105">
        <v>100</v>
      </c>
      <c r="H39" s="105">
        <v>0</v>
      </c>
      <c r="I39" s="57"/>
    </row>
    <row r="40" spans="1:9" ht="27" customHeight="1">
      <c r="A40" s="113" t="s">
        <v>245</v>
      </c>
      <c r="B40" s="79" t="s">
        <v>246</v>
      </c>
      <c r="C40" s="48"/>
      <c r="D40" s="96"/>
      <c r="E40" s="105">
        <v>0</v>
      </c>
      <c r="F40" s="105">
        <v>0</v>
      </c>
      <c r="G40" s="105">
        <v>0</v>
      </c>
      <c r="H40" s="105">
        <v>0</v>
      </c>
      <c r="I40" s="57"/>
    </row>
    <row r="41" spans="1:9" ht="27" customHeight="1">
      <c r="A41" s="113" t="s">
        <v>247</v>
      </c>
      <c r="B41" s="79" t="s">
        <v>248</v>
      </c>
      <c r="C41" s="48"/>
      <c r="D41" s="96"/>
      <c r="E41" s="105">
        <v>330</v>
      </c>
      <c r="F41" s="105">
        <v>0</v>
      </c>
      <c r="G41" s="105">
        <v>330</v>
      </c>
      <c r="H41" s="105">
        <v>0</v>
      </c>
      <c r="I41" s="57"/>
    </row>
    <row r="42" spans="1:9" ht="27" customHeight="1">
      <c r="A42" s="113" t="s">
        <v>249</v>
      </c>
      <c r="B42" s="79" t="s">
        <v>250</v>
      </c>
      <c r="C42" s="48"/>
      <c r="D42" s="96"/>
      <c r="E42" s="105">
        <v>480</v>
      </c>
      <c r="F42" s="105">
        <v>0</v>
      </c>
      <c r="G42" s="105">
        <v>480</v>
      </c>
      <c r="H42" s="105">
        <v>0</v>
      </c>
      <c r="I42" s="57"/>
    </row>
    <row r="43" spans="1:9" ht="27" customHeight="1">
      <c r="A43" s="113" t="s">
        <v>251</v>
      </c>
      <c r="B43" s="79" t="s">
        <v>252</v>
      </c>
      <c r="C43" s="48"/>
      <c r="D43" s="96"/>
      <c r="E43" s="105">
        <v>0</v>
      </c>
      <c r="F43" s="105">
        <v>0</v>
      </c>
      <c r="G43" s="105">
        <v>0</v>
      </c>
      <c r="H43" s="105">
        <v>0</v>
      </c>
      <c r="I43" s="96"/>
    </row>
    <row r="44" spans="1:9" ht="27" customHeight="1">
      <c r="A44" s="113" t="s">
        <v>253</v>
      </c>
      <c r="B44" s="79" t="s">
        <v>254</v>
      </c>
      <c r="C44" s="48"/>
      <c r="D44" s="96"/>
      <c r="E44" s="105">
        <v>1734</v>
      </c>
      <c r="F44" s="105">
        <v>0</v>
      </c>
      <c r="G44" s="105">
        <v>1734</v>
      </c>
      <c r="H44" s="105">
        <v>0</v>
      </c>
      <c r="I44" s="107" t="s">
        <v>255</v>
      </c>
    </row>
    <row r="45" spans="1:9" ht="27" customHeight="1">
      <c r="A45" s="113" t="s">
        <v>256</v>
      </c>
      <c r="B45" s="79" t="s">
        <v>257</v>
      </c>
      <c r="C45" s="48"/>
      <c r="D45" s="96"/>
      <c r="E45" s="105">
        <v>0</v>
      </c>
      <c r="F45" s="105">
        <v>0</v>
      </c>
      <c r="G45" s="105">
        <v>0</v>
      </c>
      <c r="H45" s="105">
        <v>0</v>
      </c>
      <c r="I45" s="57"/>
    </row>
    <row r="46" spans="1:9" ht="27" customHeight="1">
      <c r="A46" s="113" t="s">
        <v>209</v>
      </c>
      <c r="B46" s="79" t="s">
        <v>258</v>
      </c>
      <c r="C46" s="48"/>
      <c r="D46" s="96"/>
      <c r="E46" s="105">
        <v>740</v>
      </c>
      <c r="F46" s="105">
        <v>0</v>
      </c>
      <c r="G46" s="105">
        <v>240</v>
      </c>
      <c r="H46" s="105">
        <v>500</v>
      </c>
      <c r="I46" s="107"/>
    </row>
    <row r="47" spans="1:9" ht="27" customHeight="1">
      <c r="A47" s="106" t="s">
        <v>259</v>
      </c>
      <c r="B47" s="79" t="s">
        <v>260</v>
      </c>
      <c r="C47" s="48">
        <v>509</v>
      </c>
      <c r="D47" s="96" t="s">
        <v>260</v>
      </c>
      <c r="E47" s="105">
        <v>42</v>
      </c>
      <c r="F47" s="105">
        <v>42</v>
      </c>
      <c r="G47" s="105">
        <v>0</v>
      </c>
      <c r="H47" s="105">
        <v>0</v>
      </c>
      <c r="I47" s="57"/>
    </row>
    <row r="48" spans="1:9" ht="27" customHeight="1">
      <c r="A48" s="106" t="s">
        <v>179</v>
      </c>
      <c r="B48" s="79" t="s">
        <v>261</v>
      </c>
      <c r="C48" s="52">
        <v>50905</v>
      </c>
      <c r="D48" s="52" t="s">
        <v>262</v>
      </c>
      <c r="E48" s="105">
        <v>0</v>
      </c>
      <c r="F48" s="105">
        <v>0</v>
      </c>
      <c r="G48" s="105">
        <v>0</v>
      </c>
      <c r="H48" s="105">
        <v>0</v>
      </c>
      <c r="I48" s="57"/>
    </row>
    <row r="49" spans="1:9" ht="27" customHeight="1">
      <c r="A49" s="106" t="s">
        <v>183</v>
      </c>
      <c r="B49" s="79" t="s">
        <v>263</v>
      </c>
      <c r="C49" s="53"/>
      <c r="D49" s="53"/>
      <c r="E49" s="105">
        <v>0</v>
      </c>
      <c r="F49" s="105">
        <v>0</v>
      </c>
      <c r="G49" s="105">
        <v>0</v>
      </c>
      <c r="H49" s="105">
        <v>0</v>
      </c>
      <c r="I49" s="107" t="s">
        <v>264</v>
      </c>
    </row>
    <row r="50" spans="1:9" ht="27" customHeight="1">
      <c r="A50" s="106" t="s">
        <v>186</v>
      </c>
      <c r="B50" s="79" t="s">
        <v>265</v>
      </c>
      <c r="C50" s="54"/>
      <c r="D50" s="54"/>
      <c r="E50" s="105">
        <v>0</v>
      </c>
      <c r="F50" s="105">
        <v>0</v>
      </c>
      <c r="G50" s="105">
        <v>0</v>
      </c>
      <c r="H50" s="105">
        <v>0</v>
      </c>
      <c r="I50" s="107" t="s">
        <v>266</v>
      </c>
    </row>
    <row r="51" spans="1:9" ht="27" customHeight="1">
      <c r="A51" s="106" t="s">
        <v>218</v>
      </c>
      <c r="B51" s="79" t="s">
        <v>267</v>
      </c>
      <c r="C51" s="52">
        <v>50901</v>
      </c>
      <c r="D51" s="52" t="s">
        <v>268</v>
      </c>
      <c r="E51" s="105">
        <v>0</v>
      </c>
      <c r="F51" s="105">
        <v>0</v>
      </c>
      <c r="G51" s="105">
        <v>0</v>
      </c>
      <c r="H51" s="105">
        <v>0</v>
      </c>
      <c r="I51" s="107" t="s">
        <v>269</v>
      </c>
    </row>
    <row r="52" spans="1:9" ht="27" customHeight="1">
      <c r="A52" s="106" t="s">
        <v>220</v>
      </c>
      <c r="B52" s="79" t="s">
        <v>270</v>
      </c>
      <c r="C52" s="54"/>
      <c r="D52" s="54"/>
      <c r="E52" s="105">
        <v>42</v>
      </c>
      <c r="F52" s="105">
        <v>42</v>
      </c>
      <c r="G52" s="105">
        <v>0</v>
      </c>
      <c r="H52" s="105">
        <v>0</v>
      </c>
      <c r="I52" s="107" t="s">
        <v>271</v>
      </c>
    </row>
    <row r="53" spans="1:9" ht="27" customHeight="1">
      <c r="A53" s="106" t="s">
        <v>209</v>
      </c>
      <c r="B53" s="79" t="s">
        <v>272</v>
      </c>
      <c r="C53" s="48">
        <v>50999</v>
      </c>
      <c r="D53" s="96" t="s">
        <v>260</v>
      </c>
      <c r="E53" s="105">
        <v>0</v>
      </c>
      <c r="F53" s="105">
        <v>0</v>
      </c>
      <c r="G53" s="105">
        <v>0</v>
      </c>
      <c r="H53" s="105">
        <v>0</v>
      </c>
      <c r="I53" s="96"/>
    </row>
    <row r="54" spans="1:9" ht="26.25" customHeight="1">
      <c r="A54" s="106" t="s">
        <v>273</v>
      </c>
      <c r="B54" s="79" t="s">
        <v>274</v>
      </c>
      <c r="C54" s="114">
        <v>503</v>
      </c>
      <c r="D54" s="96" t="s">
        <v>275</v>
      </c>
      <c r="E54" s="105">
        <v>1000</v>
      </c>
      <c r="F54" s="105"/>
      <c r="G54" s="105">
        <v>1000</v>
      </c>
      <c r="H54" s="107"/>
      <c r="I54" s="57"/>
    </row>
    <row r="55" spans="1:9" ht="27" customHeight="1">
      <c r="A55" s="106" t="s">
        <v>183</v>
      </c>
      <c r="B55" s="79" t="s">
        <v>276</v>
      </c>
      <c r="C55" s="48">
        <v>50306</v>
      </c>
      <c r="D55" s="96" t="s">
        <v>277</v>
      </c>
      <c r="E55" s="105">
        <v>1000</v>
      </c>
      <c r="F55" s="105">
        <v>0</v>
      </c>
      <c r="G55" s="105">
        <v>1000</v>
      </c>
      <c r="H55" s="96"/>
      <c r="I55" s="57"/>
    </row>
    <row r="56" spans="1:4" ht="12.75" customHeight="1">
      <c r="A56" s="115"/>
      <c r="B56" s="115"/>
      <c r="C56" s="116"/>
      <c r="D56" s="115"/>
    </row>
    <row r="57" spans="1:4" ht="12.75" customHeight="1">
      <c r="A57" s="115"/>
      <c r="B57" s="115"/>
      <c r="C57" s="116"/>
      <c r="D57" s="115"/>
    </row>
    <row r="58" spans="1:4" ht="12.75" customHeight="1">
      <c r="A58" s="115"/>
      <c r="B58" s="115"/>
      <c r="C58" s="116"/>
      <c r="D58" s="115"/>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17" right="0.18" top="0.7900000000000001" bottom="0.790000000000000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2"/>
  <sheetViews>
    <sheetView showGridLines="0" showZeros="0" workbookViewId="0" topLeftCell="A1">
      <selection activeCell="B18" sqref="B18"/>
    </sheetView>
  </sheetViews>
  <sheetFormatPr defaultColWidth="9.16015625" defaultRowHeight="12.75" customHeight="1"/>
  <cols>
    <col min="1" max="1" width="21.33203125" style="0" customWidth="1"/>
    <col min="2" max="2" width="31.33203125" style="0" customWidth="1"/>
    <col min="3" max="6" width="21.33203125" style="0" customWidth="1"/>
    <col min="7" max="7" width="9.16015625" style="0" customWidth="1"/>
  </cols>
  <sheetData>
    <row r="1" ht="30" customHeight="1">
      <c r="A1" s="43" t="s">
        <v>23</v>
      </c>
    </row>
    <row r="2" spans="1:6" ht="28.5" customHeight="1">
      <c r="A2" s="45" t="s">
        <v>24</v>
      </c>
      <c r="B2" s="45"/>
      <c r="C2" s="45"/>
      <c r="D2" s="45"/>
      <c r="E2" s="45"/>
      <c r="F2" s="45"/>
    </row>
    <row r="3" s="43" customFormat="1" ht="22.5" customHeight="1">
      <c r="F3" s="65" t="s">
        <v>47</v>
      </c>
    </row>
    <row r="4" spans="1:6" s="43" customFormat="1" ht="27" customHeight="1">
      <c r="A4" s="49" t="s">
        <v>163</v>
      </c>
      <c r="B4" s="49" t="s">
        <v>164</v>
      </c>
      <c r="C4" s="49" t="s">
        <v>142</v>
      </c>
      <c r="D4" s="49" t="s">
        <v>165</v>
      </c>
      <c r="E4" s="49" t="s">
        <v>166</v>
      </c>
      <c r="F4" s="49" t="s">
        <v>168</v>
      </c>
    </row>
    <row r="5" spans="1:6" s="43" customFormat="1" ht="27" customHeight="1">
      <c r="A5" s="52" t="s">
        <v>153</v>
      </c>
      <c r="B5" s="52" t="s">
        <v>153</v>
      </c>
      <c r="C5" s="52">
        <v>1</v>
      </c>
      <c r="D5" s="52">
        <v>2</v>
      </c>
      <c r="E5" s="52">
        <v>3</v>
      </c>
      <c r="F5" s="52" t="s">
        <v>153</v>
      </c>
    </row>
    <row r="6" spans="1:6" s="43" customFormat="1" ht="27" customHeight="1">
      <c r="A6" s="117">
        <v>201</v>
      </c>
      <c r="B6" s="118" t="s">
        <v>169</v>
      </c>
      <c r="C6" s="79">
        <f>C7</f>
        <v>32873</v>
      </c>
      <c r="D6" s="79">
        <f>D7</f>
        <v>27073</v>
      </c>
      <c r="E6" s="79">
        <f>E7</f>
        <v>5800</v>
      </c>
      <c r="F6" s="79"/>
    </row>
    <row r="7" spans="1:6" s="43" customFormat="1" ht="27" customHeight="1">
      <c r="A7" s="119">
        <v>20108</v>
      </c>
      <c r="B7" s="120" t="s">
        <v>170</v>
      </c>
      <c r="C7" s="79">
        <f>C9+C8+C10</f>
        <v>32873</v>
      </c>
      <c r="D7" s="79">
        <f>D9+D8</f>
        <v>27073</v>
      </c>
      <c r="E7" s="79">
        <f>E9+E8</f>
        <v>5800</v>
      </c>
      <c r="F7" s="79"/>
    </row>
    <row r="8" spans="1:6" s="43" customFormat="1" ht="27" customHeight="1">
      <c r="A8" s="119">
        <v>2010801</v>
      </c>
      <c r="B8" s="120" t="s">
        <v>171</v>
      </c>
      <c r="C8" s="79">
        <f>D8+E8+F8</f>
        <v>28873</v>
      </c>
      <c r="D8" s="79">
        <f>'表5-部门综合预算一般公共预算支出明细表（按支出功能分类科目）'!D8</f>
        <v>27073</v>
      </c>
      <c r="E8" s="79">
        <f>'表5-部门综合预算一般公共预算支出明细表（按支出功能分类科目）'!E8</f>
        <v>1800</v>
      </c>
      <c r="F8" s="79"/>
    </row>
    <row r="9" spans="1:6" s="43" customFormat="1" ht="27" customHeight="1">
      <c r="A9" s="119">
        <v>2010804</v>
      </c>
      <c r="B9" s="120" t="s">
        <v>172</v>
      </c>
      <c r="C9" s="79">
        <f>D9+E9+F9</f>
        <v>4000</v>
      </c>
      <c r="D9" s="79"/>
      <c r="E9" s="79">
        <f>'表5-部门综合预算一般公共预算支出明细表（按支出功能分类科目）'!F9</f>
        <v>4000</v>
      </c>
      <c r="F9" s="79"/>
    </row>
    <row r="10" spans="1:6" s="43" customFormat="1" ht="27" customHeight="1">
      <c r="A10" s="121"/>
      <c r="B10" s="120"/>
      <c r="C10" s="79"/>
      <c r="D10" s="79"/>
      <c r="E10" s="79"/>
      <c r="F10" s="79"/>
    </row>
    <row r="11" spans="1:6" s="43" customFormat="1" ht="27" customHeight="1">
      <c r="A11" s="79"/>
      <c r="B11" s="79"/>
      <c r="C11" s="79"/>
      <c r="D11" s="79"/>
      <c r="E11" s="79"/>
      <c r="F11" s="79"/>
    </row>
    <row r="12" spans="1:6" s="43" customFormat="1" ht="27" customHeight="1">
      <c r="A12" s="79"/>
      <c r="B12" s="79"/>
      <c r="C12" s="79"/>
      <c r="D12" s="79"/>
      <c r="E12" s="79"/>
      <c r="F12" s="79"/>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cp:lastPrinted>2019-03-29T09:17:56Z</cp:lastPrinted>
  <dcterms:created xsi:type="dcterms:W3CDTF">2018-01-09T01:56:00Z</dcterms:created>
  <dcterms:modified xsi:type="dcterms:W3CDTF">2019-07-21T08:08:49Z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14</vt:lpwstr>
  </property>
</Properties>
</file>