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25" windowHeight="12765" firstSheet="15"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支出功能分类科目）" sheetId="7" r:id="rId7"/>
    <sheet name="表6-部门综合预算一般公共预算支出明细表（按支出经济分类科目）" sheetId="8" r:id="rId8"/>
    <sheet name="表7-部门综合预算一般公共预算基本支出明细表（按支出功能科目）"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s>
  <definedNames/>
  <calcPr fullCalcOnLoad="1"/>
</workbook>
</file>

<file path=xl/comments8.xml><?xml version="1.0" encoding="utf-8"?>
<comments xmlns="http://schemas.openxmlformats.org/spreadsheetml/2006/main">
  <authors>
    <author>LENOVO</author>
  </authors>
  <commentList>
    <comment ref="H19" authorId="0">
      <text>
        <r>
          <rPr>
            <sz val="9"/>
            <rFont val="宋体"/>
            <family val="0"/>
          </rPr>
          <t>LENOVO:
有55万是农调对的</t>
        </r>
      </text>
    </comment>
  </commentList>
</comments>
</file>

<file path=xl/sharedStrings.xml><?xml version="1.0" encoding="utf-8"?>
<sst xmlns="http://schemas.openxmlformats.org/spreadsheetml/2006/main" count="1108" uniqueCount="423">
  <si>
    <t>附件2</t>
  </si>
  <si>
    <t>2019年部门综合预算公开报表</t>
  </si>
  <si>
    <t xml:space="preserve">                            部门名称：房管局</t>
  </si>
  <si>
    <t xml:space="preserve">                            保密审查情况：（已审）</t>
  </si>
  <si>
    <t xml:space="preserve">                            部门主要负责人审签情况：(已审）</t>
  </si>
  <si>
    <t>目录</t>
  </si>
  <si>
    <t>报表</t>
  </si>
  <si>
    <t>报表名称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</si>
  <si>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</si>
  <si>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</si>
  <si>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</si>
  <si>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</si>
  <si>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</si>
  <si>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</si>
  <si>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</si>
  <si>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</si>
  <si>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</si>
  <si>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</si>
  <si>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</si>
  <si>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</si>
  <si>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2019年部门综合预算一般公共预算支出明细表（按支出功能分类科目）</t>
  </si>
  <si>
    <t>表6</t>
  </si>
  <si>
    <t>2019年部门综合预算一般公共预算支出明细表（按支出经济分类科目）</t>
  </si>
  <si>
    <t>表7</t>
  </si>
  <si>
    <t>2019年部门综合预算一般公共预算基本支出明细表（按支出功能分类科目）</t>
  </si>
  <si>
    <t>表8</t>
  </si>
  <si>
    <t>2019年部门综合预算一般公共预算基本支出明细表（按支出经济分类科目）</t>
  </si>
  <si>
    <t>表9</t>
  </si>
  <si>
    <t>2019年部门综合预算政府性基金收支表</t>
  </si>
  <si>
    <t>是</t>
  </si>
  <si>
    <t>无政府性基金</t>
  </si>
  <si>
    <t>表10</t>
  </si>
  <si>
    <t>2019年部门综合预算专项业务经费支出表</t>
  </si>
  <si>
    <t>表11</t>
  </si>
  <si>
    <t>2019年部门综合预算财政拨款结转资金支出表</t>
  </si>
  <si>
    <t>不涉及</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</si>
  <si>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</si>
  <si>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</si>
  <si>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</si>
  <si>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</si>
  <si>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</si>
  <si>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</si>
  <si>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</si>
  <si>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</si>
  <si>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表16</t>
  </si>
  <si>
    <t>2019年专项资金整体绩效目标表</t>
  </si>
  <si>
    <t>注：1、封面和目录的格式不得随意改变。2、公开空表一定要在目录说明理由。</t>
  </si>
  <si>
    <t>单位：百元</t>
  </si>
  <si>
    <t>收                   入</t>
  </si>
  <si>
    <t>支                        出</t>
  </si>
  <si>
    <t>项    目</t>
  </si>
  <si>
    <t>预算数</t>
  </si>
  <si>
    <t>支出功能分类科目（按大类）</t>
  </si>
  <si>
    <t>支出经济分类科目（按大类）</t>
  </si>
  <si>
    <t>政府预算支出经济分类科目（按大类）</t>
  </si>
  <si>
    <t>一、部门预算</t>
  </si>
  <si>
    <t xml:space="preserve">  1、财政拨款</t>
  </si>
  <si>
    <t xml:space="preserve">  1、一般公共服务支出</t>
  </si>
  <si>
    <t xml:space="preserve">  1、人员经费和公用经费支出</t>
  </si>
  <si>
    <t>1、机关工资福利支出</t>
  </si>
  <si>
    <t xml:space="preserve">    (1)一般公共预算拨款</t>
  </si>
  <si>
    <t xml:space="preserve">  2、外交支出</t>
  </si>
  <si>
    <t xml:space="preserve">       (1)工资福利支出</t>
  </si>
  <si>
    <t>2、机关商品和服务支出</t>
  </si>
  <si>
    <t xml:space="preserve">       其中：专项资金列入部门预算的项目</t>
  </si>
  <si>
    <t xml:space="preserve">  3、国防支出</t>
  </si>
  <si>
    <t xml:space="preserve">       (2)商品和服务支出</t>
  </si>
  <si>
    <t>3、机关资本性支出（一）</t>
  </si>
  <si>
    <t xml:space="preserve">    (2)政府性基金拨款</t>
  </si>
  <si>
    <t xml:space="preserve">  4、公共安全支出</t>
  </si>
  <si>
    <t xml:space="preserve">       (3)对个人和家庭的补助</t>
  </si>
  <si>
    <t>4、机关资本性支出（二）</t>
  </si>
  <si>
    <t xml:space="preserve">    (3)国有资本经营预算收入</t>
  </si>
  <si>
    <t xml:space="preserve">  5、教育支出</t>
  </si>
  <si>
    <t xml:space="preserve">       (4)资本性支出</t>
  </si>
  <si>
    <t>5、对事业单位经常性补助</t>
  </si>
  <si>
    <t xml:space="preserve">  2、上级补助收入</t>
  </si>
  <si>
    <t xml:space="preserve">  6、科学技术支出</t>
  </si>
  <si>
    <t xml:space="preserve">  2、专项业务经费支出</t>
  </si>
  <si>
    <t>6、对事业单位资本性补助</t>
  </si>
  <si>
    <t xml:space="preserve">  3、事业收入</t>
  </si>
  <si>
    <t xml:space="preserve">  7、文化体育与传媒支出</t>
  </si>
  <si>
    <t>7、对企业补助</t>
  </si>
  <si>
    <t xml:space="preserve">      其中：纳入财政专户管理的收费</t>
  </si>
  <si>
    <t xml:space="preserve">  8、社会保障和就业支出</t>
  </si>
  <si>
    <t>8、对企业资本性支出</t>
  </si>
  <si>
    <t xml:space="preserve">  4、事业单位经营收入</t>
  </si>
  <si>
    <t xml:space="preserve">  9、社会保险基金支出</t>
  </si>
  <si>
    <t xml:space="preserve">       (3)对个人和家庭补助</t>
  </si>
  <si>
    <t>9、对个人和家庭补助</t>
  </si>
  <si>
    <t xml:space="preserve">  5、附属单位上缴收入</t>
  </si>
  <si>
    <t xml:space="preserve">  10、医疗卫生与计划生育支出</t>
  </si>
  <si>
    <t xml:space="preserve">       (4)债务利息及费用支出</t>
  </si>
  <si>
    <t>10、对社会保障基金补助</t>
  </si>
  <si>
    <t xml:space="preserve">  6、其他收入</t>
  </si>
  <si>
    <t xml:space="preserve">  11、节能环保支出</t>
  </si>
  <si>
    <t xml:space="preserve">       (5)资本性支出(基本建设)</t>
  </si>
  <si>
    <t>11、债务利息及费用支出</t>
  </si>
  <si>
    <t xml:space="preserve">  12、城乡社区支出</t>
  </si>
  <si>
    <t xml:space="preserve">       (6)资本性支出</t>
  </si>
  <si>
    <t>12、债务还本支出</t>
  </si>
  <si>
    <t xml:space="preserve">  13、农林水支出</t>
  </si>
  <si>
    <t xml:space="preserve">       (7)对企业补助(基本建设)</t>
  </si>
  <si>
    <t>13、转移性支出</t>
  </si>
  <si>
    <t xml:space="preserve">  14、交通运输支出</t>
  </si>
  <si>
    <t xml:space="preserve">       (8)对企业补助</t>
  </si>
  <si>
    <t>14、预备费及预留</t>
  </si>
  <si>
    <t xml:space="preserve">  15、资源勘探信息等支出</t>
  </si>
  <si>
    <t xml:space="preserve">       (9)对社会保障基金补助</t>
  </si>
  <si>
    <t>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</si>
  <si>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</si>
  <si>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</si>
  <si>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</si>
  <si>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</si>
  <si>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</si>
  <si>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</si>
  <si>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</si>
  <si>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</si>
  <si>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</si>
  <si>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</si>
  <si>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22、灾害防治及应急管理支出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</si>
  <si>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</si>
  <si>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</si>
  <si>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</si>
  <si>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</si>
  <si>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</si>
  <si>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</si>
  <si>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</si>
  <si>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</si>
  <si>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</si>
  <si>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</si>
  <si>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</si>
  <si>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</si>
  <si>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</si>
  <si>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</si>
  <si>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</si>
  <si>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</si>
  <si>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</si>
  <si>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</si>
  <si>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</si>
  <si>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</si>
  <si>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</si>
  <si>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</si>
  <si>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</si>
  <si>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</si>
  <si>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</si>
  <si>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</si>
  <si>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</si>
  <si>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</si>
  <si>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</si>
  <si>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</si>
  <si>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</si>
  <si>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</si>
  <si>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</si>
  <si>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房管局</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</si>
  <si>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</si>
  <si>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</si>
  <si>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</si>
  <si>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</si>
  <si>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</si>
  <si>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</si>
  <si>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</si>
  <si>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</si>
  <si>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</si>
  <si>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</si>
  <si>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</si>
  <si>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</si>
  <si>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</si>
  <si>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</si>
  <si>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城乡社区支出</t>
  </si>
  <si>
    <t>城乡社区管理事务</t>
  </si>
  <si>
    <t>其他城乡社区管理事务支出</t>
  </si>
  <si>
    <t xml:space="preserve"> </t>
  </si>
  <si>
    <t xml:space="preserve">表6 </t>
  </si>
  <si>
    <t>经济科目编码</t>
  </si>
  <si>
    <t>经济科目名称</t>
  </si>
  <si>
    <t>政府经济科目编码</t>
  </si>
  <si>
    <t>政府经济科目名称</t>
  </si>
  <si>
    <t>工资福利支出</t>
  </si>
  <si>
    <t>机关工资福利支出</t>
  </si>
  <si>
    <t xml:space="preserve">   01</t>
  </si>
  <si>
    <t xml:space="preserve">    基本工资</t>
  </si>
  <si>
    <t>工资奖金津补贴</t>
  </si>
  <si>
    <t>基本工资</t>
  </si>
  <si>
    <t xml:space="preserve">   02</t>
  </si>
  <si>
    <t xml:space="preserve">    津贴补贴</t>
  </si>
  <si>
    <t>统一津补贴、津贴补贴、改革性补贴、特殊岗位津贴、乡镇干部工作补贴、取暖费、降温费</t>
  </si>
  <si>
    <t xml:space="preserve">   03</t>
  </si>
  <si>
    <t xml:space="preserve">    奖金</t>
  </si>
  <si>
    <t>行政单位年终一次性奖金</t>
  </si>
  <si>
    <t xml:space="preserve">   07</t>
  </si>
  <si>
    <t xml:space="preserve">    绩效工资</t>
  </si>
  <si>
    <t>事业单位绩效总量</t>
  </si>
  <si>
    <t xml:space="preserve">   08</t>
  </si>
  <si>
    <t xml:space="preserve">    机关事业单位基本养老保险缴费</t>
  </si>
  <si>
    <t>社会保障缴费</t>
  </si>
  <si>
    <t xml:space="preserve">   09</t>
  </si>
  <si>
    <t xml:space="preserve">    职业年金缴费</t>
  </si>
  <si>
    <t xml:space="preserve">   10</t>
  </si>
  <si>
    <t xml:space="preserve">    职工基本医疗保险缴费</t>
  </si>
  <si>
    <t xml:space="preserve">   11</t>
  </si>
  <si>
    <t xml:space="preserve">    公务员医疗补助缴费</t>
  </si>
  <si>
    <t xml:space="preserve">   12</t>
  </si>
  <si>
    <t xml:space="preserve">    其他社会保障缴费</t>
  </si>
  <si>
    <t xml:space="preserve">   13</t>
  </si>
  <si>
    <t xml:space="preserve">    住房公积金</t>
  </si>
  <si>
    <t>住房公积金</t>
  </si>
  <si>
    <t xml:space="preserve">   14</t>
  </si>
  <si>
    <t xml:space="preserve">    医疗费</t>
  </si>
  <si>
    <t>其他工资福利支出</t>
  </si>
  <si>
    <t xml:space="preserve">   99</t>
  </si>
  <si>
    <t xml:space="preserve">    其他工资福利支出</t>
  </si>
  <si>
    <t>独子费</t>
  </si>
  <si>
    <t>302</t>
  </si>
  <si>
    <t>商品和服务支出</t>
  </si>
  <si>
    <t>机关商品和服务支出</t>
  </si>
  <si>
    <t xml:space="preserve">    办公费</t>
  </si>
  <si>
    <t xml:space="preserve">    印刷费</t>
  </si>
  <si>
    <t xml:space="preserve">    咨询费</t>
  </si>
  <si>
    <t xml:space="preserve">   04</t>
  </si>
  <si>
    <t xml:space="preserve">    手续费</t>
  </si>
  <si>
    <t xml:space="preserve">   05</t>
  </si>
  <si>
    <t xml:space="preserve">    水费</t>
  </si>
  <si>
    <t xml:space="preserve">   06</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</si>
  <si>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</si>
  <si>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</si>
  <si>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</si>
  <si>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</si>
  <si>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</si>
  <si>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</si>
  <si>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</si>
  <si>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</si>
  <si>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15</t>
  </si>
  <si>
    <t xml:space="preserve">    会议费</t>
  </si>
  <si>
    <t xml:space="preserve">   16</t>
  </si>
  <si>
    <t xml:space="preserve">    培训费</t>
  </si>
  <si>
    <t xml:space="preserve">   17</t>
  </si>
  <si>
    <t xml:space="preserve">    公务接待费</t>
  </si>
  <si>
    <t xml:space="preserve">   18</t>
  </si>
  <si>
    <t xml:space="preserve">    专用材料费</t>
  </si>
  <si>
    <t xml:space="preserve">   24</t>
  </si>
  <si>
    <t xml:space="preserve">    被装购置费</t>
  </si>
  <si>
    <t xml:space="preserve">   25</t>
  </si>
  <si>
    <t xml:space="preserve">    专用燃料费</t>
  </si>
  <si>
    <t xml:space="preserve">   26</t>
  </si>
  <si>
    <t xml:space="preserve">    劳务费</t>
  </si>
  <si>
    <t xml:space="preserve">   27</t>
  </si>
  <si>
    <t xml:space="preserve">    委托业务费</t>
  </si>
  <si>
    <t xml:space="preserve">   28</t>
  </si>
  <si>
    <t xml:space="preserve">    工会经费</t>
  </si>
  <si>
    <t xml:space="preserve">   29</t>
  </si>
  <si>
    <t xml:space="preserve">    福利费 （体检费）</t>
  </si>
  <si>
    <t xml:space="preserve">   31</t>
  </si>
  <si>
    <t xml:space="preserve">    公务用车运行维护费</t>
  </si>
  <si>
    <t xml:space="preserve">   39</t>
  </si>
  <si>
    <t xml:space="preserve">    其他交通费用</t>
  </si>
  <si>
    <t>公务交通补贴</t>
  </si>
  <si>
    <t xml:space="preserve">   40</t>
  </si>
  <si>
    <t xml:space="preserve">    税金及附加费用</t>
  </si>
  <si>
    <t xml:space="preserve">    其他商品和服务支出</t>
  </si>
  <si>
    <t>专项工作经费</t>
  </si>
  <si>
    <t>303</t>
  </si>
  <si>
    <t>对个人和家庭的补助</t>
  </si>
  <si>
    <t xml:space="preserve">    离休费</t>
  </si>
  <si>
    <t>离退休费</t>
  </si>
  <si>
    <t xml:space="preserve">    退休费</t>
  </si>
  <si>
    <t xml:space="preserve">    退职（役）费</t>
  </si>
  <si>
    <t xml:space="preserve">    抚恤金</t>
  </si>
  <si>
    <t>社会福利和救助</t>
  </si>
  <si>
    <t>伤残抚恤</t>
  </si>
  <si>
    <t xml:space="preserve">    生活补助</t>
  </si>
  <si>
    <t>遗属生活补助</t>
  </si>
  <si>
    <t xml:space="preserve">    其他对个人和家庭的补助</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</si>
  <si>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</si>
  <si>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</si>
  <si>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</si>
  <si>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</si>
  <si>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</si>
  <si>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</si>
  <si>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</si>
  <si>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</si>
  <si>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</si>
  <si>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</si>
  <si>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</si>
  <si>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</si>
  <si>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</si>
  <si>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</si>
  <si>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</si>
  <si>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</si>
  <si>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</si>
  <si>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</si>
  <si>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</si>
  <si>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</si>
  <si>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</si>
  <si>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</si>
  <si>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</si>
  <si>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</si>
  <si>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</si>
  <si>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</si>
  <si>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</si>
  <si>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</si>
  <si>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</si>
  <si>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</si>
  <si>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</si>
  <si>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</si>
  <si>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</si>
  <si>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</si>
  <si>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</si>
  <si>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专项工作经费5万元（包括安全检查经费等）。</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</si>
  <si>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</si>
  <si>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</si>
  <si>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</si>
  <si>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</si>
  <si>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</si>
  <si>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</si>
  <si>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</si>
  <si>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</si>
  <si>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</si>
  <si>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</si>
  <si>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</si>
  <si>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科目编码</t>
  </si>
  <si>
    <t>采购项目</t>
  </si>
  <si>
    <t>采购目录</t>
  </si>
  <si>
    <t>购买服务内容</t>
  </si>
  <si>
    <t>规格型号</t>
  </si>
  <si>
    <t>数量</t>
  </si>
  <si>
    <t>实施采购时间</t>
  </si>
  <si>
    <t>预算金额</t>
  </si>
  <si>
    <t>说明</t>
  </si>
  <si>
    <t>类</t>
  </si>
  <si>
    <t>款</t>
  </si>
  <si>
    <t>项</t>
  </si>
  <si>
    <t>04</t>
  </si>
  <si>
    <t>01</t>
  </si>
  <si>
    <r>
      <rPr>
        <sz val="10"/>
        <color indexed="8"/>
        <rFont val="宋体"/>
        <family val="0"/>
      </rPr>
      <t>合</t>
    </r>
    <r>
      <rPr>
        <sz val="10"/>
        <color indexed="8"/>
        <rFont val="宋体"/>
        <family val="0"/>
      </rPr>
      <t xml:space="preserve">    </t>
    </r>
    <r>
      <rPr>
        <sz val="10"/>
        <color indexed="8"/>
        <rFont val="宋体"/>
        <family val="0"/>
      </rPr>
      <t>计</t>
    </r>
  </si>
  <si>
    <t>02</t>
  </si>
  <si>
    <t>一、货物类小计</t>
  </si>
  <si>
    <t>310</t>
  </si>
  <si>
    <t>1、档案密集架</t>
  </si>
  <si>
    <t>2、打印设备</t>
  </si>
  <si>
    <t>（1）打印机</t>
  </si>
  <si>
    <t>惠普</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</si>
  <si>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</si>
  <si>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</si>
  <si>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</si>
  <si>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</si>
  <si>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</si>
  <si>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</si>
  <si>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</si>
  <si>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</si>
  <si>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</si>
  <si>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</si>
  <si>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</si>
  <si>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</si>
  <si>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</si>
  <si>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</si>
  <si>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</si>
  <si>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</si>
  <si>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</si>
  <si>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</si>
  <si>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</si>
  <si>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</si>
  <si>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</si>
  <si>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业务经费</t>
  </si>
  <si>
    <t>主管部门</t>
  </si>
  <si>
    <t>紫阳县住建局</t>
  </si>
  <si>
    <t>实施期限</t>
  </si>
  <si>
    <t>2019.01-2019.12</t>
  </si>
  <si>
    <t>资金金额
（百元）</t>
  </si>
  <si>
    <t xml:space="preserve"> 实施期资金总额：</t>
  </si>
  <si>
    <t xml:space="preserve"> 年度资金总额：</t>
  </si>
  <si>
    <t xml:space="preserve">       其中：财政拨款</t>
  </si>
  <si>
    <r>
      <rPr>
        <sz val="12"/>
        <rFont val="宋体"/>
        <family val="0"/>
      </rPr>
      <t/>
    </r>
    <r>
      <rPr>
        <sz val="12"/>
        <rFont val="宋体"/>
        <family val="0"/>
      </rPr>
      <t xml:space="preserve">      </t>
    </r>
    <r>
      <rPr>
        <sz val="12"/>
        <rFont val="宋体"/>
        <family val="0"/>
      </rPr>
      <t xml:space="preserve">       其他资金</t>
    </r>
  </si>
  <si>
    <r>
      <rPr>
        <sz val="12"/>
        <rFont val="宋体"/>
        <family val="0"/>
      </rPr>
      <t xml:space="preserve">            </t>
    </r>
    <r>
      <rPr>
        <sz val="12"/>
        <rFont val="宋体"/>
        <family val="0"/>
      </rPr>
      <t xml:space="preserve"> </t>
    </r>
    <r>
      <rPr>
        <sz val="12"/>
        <rFont val="宋体"/>
        <family val="0"/>
      </rPr>
      <t>其他资金</t>
    </r>
  </si>
  <si>
    <t>总
体
目
标</t>
  </si>
  <si>
    <t>实施期总目标</t>
  </si>
  <si>
    <t>年度目标</t>
  </si>
  <si>
    <t xml:space="preserve">  负责拟定并组织实施全县房地产市场的行政执法、监督管理、直管公房管理、房屋安全使用工作；拟定全县房地产业的发展规划、产业政策；指导全县住房建设和住房制度改革；对全县城镇综合开发经营、房屋商品化，物业管理工作监督管理；承担全县房地产开发企业、物业服务企业、负责全县房屋产权产籍管理，租赁管理，房屋面积的管理，楼盘表的管理，新建商品的网签和维修金的管理，房屋中介机构的管理工作。</t>
  </si>
  <si>
    <t>目标1、全县房地产市场的行政执法、监督管理、直管公房管理、房屋安全使用工作；
目标2、负责楼盘表管理、房屋抵押管理；房屋租赁管理；房屋面积的管理，房屋中介机构的管理。
目标3：商品房预售许可、商品房项目现售备案、商品房买卖合同网签备案、商品房预售资金监管等；全县房地产开发企业、物业服务企业、房屋中介资质管理</t>
  </si>
  <si>
    <t>绩
效
指
标</t>
  </si>
  <si>
    <t>一级
指标</t>
  </si>
  <si>
    <t>二级指标</t>
  </si>
  <si>
    <t>指标内容</t>
  </si>
  <si>
    <t>指标值</t>
  </si>
  <si>
    <t>产
出
指
标</t>
  </si>
  <si>
    <t>数量指标</t>
  </si>
  <si>
    <t>目标1、全县房地产市场的行政执法、监督管理、直管公房管理、房屋安全使用工作；</t>
  </si>
  <si>
    <t>完成编制规划</t>
  </si>
  <si>
    <t>目标2、负责楼盘表管理、房屋抵押管理；房屋租赁管理；房屋面积的管理，房屋中介机构的管理。</t>
  </si>
  <si>
    <t>目标3：商品房预售许可、商品房项目现售备案、商品房买卖合同网签备案、商品房预售资金监管等；全县房地产开发企业、物业服务企业、房屋中介资质管理</t>
  </si>
  <si>
    <t>质量指标</t>
  </si>
  <si>
    <t>符合相关要求</t>
  </si>
  <si>
    <t>时效指标</t>
  </si>
  <si>
    <t>2019.01.-2019.12</t>
  </si>
  <si>
    <t>成本指标</t>
  </si>
  <si>
    <t>……</t>
  </si>
  <si>
    <t>社会效益
指标</t>
  </si>
  <si>
    <t>房地产规范管理</t>
  </si>
  <si>
    <t>满意度指标</t>
  </si>
  <si>
    <t>服务对象
满意度指标</t>
  </si>
  <si>
    <t>群众满意95%</t>
  </si>
  <si>
    <t>备 注：1、绩效指标可选择填写。 2、根据需要可往下续表。 3、省级部门专项业务经费一级项目的绩效目标必须公开。4、市县不强制要求公开，可根据本级部门预算绩效管理工作推进情况统一部署。</t>
  </si>
  <si>
    <t>部门（单位）名称</t>
  </si>
  <si>
    <t>紫阳县房产管理局</t>
  </si>
  <si>
    <t>年度
主要
任务</t>
  </si>
  <si>
    <t>任务名称</t>
  </si>
  <si>
    <t>主要内容</t>
  </si>
  <si>
    <t>财政拨款</t>
  </si>
  <si>
    <t>任务1</t>
  </si>
  <si>
    <t>全县房地产市场的行政执法、监督管理、直管公房管理、房屋安全使用工作；</t>
  </si>
  <si>
    <t>任务2</t>
  </si>
  <si>
    <t>负责楼盘表管理、房屋抵押管理；房屋租赁管理；房屋面积的管理，房屋中介机构的管理。</t>
  </si>
  <si>
    <t>任务3</t>
  </si>
  <si>
    <t>商品房预售许可、商品房项目现售备案、商品房买卖合同网签备案、商品房预售资金监管等；全县房地产开发企业、物业服务企业、房屋中介资质管理</t>
  </si>
  <si>
    <t>金额合计</t>
  </si>
  <si>
    <t>年度
总体
目标</t>
  </si>
  <si>
    <t>负责拟定并组织实施全县房地产市场的行政执法、监督管理、直管公房管理、房屋安全使用工作；拟定全县房地产业的发展规划、产业政策；指导全县住房建设和住房制度改革；对全县城镇综合开发经营、房屋商品化，物业管理工作监督管理；承担全县房地产开发企业、物业服务企业、负责全县房屋产权产籍管理，租赁管理，房屋面积的管理，楼盘表的管理，新建商品的网签和维修金的管理，房屋中介机构的管理工作。</t>
  </si>
  <si>
    <t>年
度
绩
效
指
标</t>
  </si>
  <si>
    <t>一级指标</t>
  </si>
  <si>
    <t>产出指标</t>
  </si>
  <si>
    <t>满意度
指标</t>
  </si>
  <si>
    <t>备注：1、年度绩效指标可选择填写。2、试行部门预算绩效目标重点审核的省级部门的整体绩效目标必须公开。3、市县不强制要求公开，可根据本级部门预算绩效管理工作推进情况统一部署。</t>
  </si>
  <si>
    <t>备注：1、绩效指标可选择填写。2、省级部门管理的试行绩效目标重点审核的专项资金的绩效目标必须公开。3、市县不强制要求公开，可根据本级部门预算绩效管理工作推进情况统一部署。</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</si>
</sst>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quot;￥&quot;* \-#,##0;&quot;￥&quot;* _-&quot;-&quot;;@"/>
    <numFmt numFmtId="179" formatCode="&quot;￥&quot;* _-#,##0.00;&quot;￥&quot;* \-#,##0.00;&quot;￥&quot;* _-&quot;-&quot;??;@"/>
    <numFmt numFmtId="180" formatCode="#,##0.0000"/>
  </numFmts>
  <fonts count="35">
    <font>
      <sz val="9"/>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sz val="11"/>
      <name val="宋体"/>
      <family val="0"/>
    </font>
    <font>
      <sz val="10"/>
      <color indexed="8"/>
      <name val="宋体"/>
      <family val="0"/>
    </font>
    <font>
      <b/>
      <sz val="15"/>
      <name val="宋体"/>
      <family val="0"/>
    </font>
    <font>
      <sz val="16"/>
      <name val="宋体"/>
      <family val="0"/>
    </font>
    <font>
      <b/>
      <sz val="11"/>
      <name val="宋体"/>
      <family val="0"/>
    </font>
    <font>
      <b/>
      <sz val="11"/>
      <color indexed="8"/>
      <name val="宋体"/>
      <family val="0"/>
    </font>
    <font>
      <sz val="9"/>
      <color indexed="8"/>
      <name val="宋体"/>
      <family val="0"/>
    </font>
    <font>
      <b/>
      <sz val="16"/>
      <color indexed="8"/>
      <name val="宋体"/>
      <family val="0"/>
    </font>
    <font>
      <sz val="12"/>
      <color indexed="8"/>
      <name val="宋体"/>
      <family val="0"/>
    </font>
    <font>
      <sz val="18"/>
      <color indexed="8"/>
      <name val="宋体"/>
      <family val="0"/>
    </font>
    <font>
      <sz val="48"/>
      <color indexed="8"/>
      <name val="宋体"/>
      <family val="0"/>
    </font>
    <font>
      <b/>
      <sz val="20"/>
      <color indexed="8"/>
      <name val="宋体"/>
      <family val="0"/>
    </font>
    <font>
      <u val="single"/>
      <sz val="11"/>
      <color indexed="12"/>
      <name val="宋体"/>
      <family val="0"/>
    </font>
    <font>
      <b/>
      <sz val="15"/>
      <color indexed="62"/>
      <name val="宋体"/>
      <family val="0"/>
    </font>
    <font>
      <b/>
      <sz val="11"/>
      <color indexed="62"/>
      <name val="宋体"/>
      <family val="0"/>
    </font>
    <font>
      <sz val="11"/>
      <color indexed="10"/>
      <name val="宋体"/>
      <family val="0"/>
    </font>
    <font>
      <sz val="11"/>
      <color indexed="62"/>
      <name val="宋体"/>
      <family val="0"/>
    </font>
    <font>
      <sz val="11"/>
      <color indexed="52"/>
      <name val="宋体"/>
      <family val="0"/>
    </font>
    <font>
      <sz val="11"/>
      <color indexed="9"/>
      <name val="宋体"/>
      <family val="0"/>
    </font>
    <font>
      <sz val="11"/>
      <color indexed="60"/>
      <name val="宋体"/>
      <family val="0"/>
    </font>
    <font>
      <b/>
      <sz val="11"/>
      <color indexed="9"/>
      <name val="宋体"/>
      <family val="0"/>
    </font>
    <font>
      <u val="single"/>
      <sz val="11"/>
      <color indexed="20"/>
      <name val="宋体"/>
      <family val="0"/>
    </font>
    <font>
      <b/>
      <sz val="11"/>
      <color indexed="52"/>
      <name val="宋体"/>
      <family val="0"/>
    </font>
    <font>
      <i/>
      <sz val="11"/>
      <color indexed="23"/>
      <name val="宋体"/>
      <family val="0"/>
    </font>
    <font>
      <b/>
      <sz val="11"/>
      <color indexed="63"/>
      <name val="宋体"/>
      <family val="0"/>
    </font>
    <font>
      <b/>
      <sz val="13"/>
      <color indexed="62"/>
      <name val="宋体"/>
      <family val="0"/>
    </font>
    <font>
      <b/>
      <sz val="18"/>
      <color indexed="62"/>
      <name val="宋体"/>
      <family val="0"/>
    </font>
    <font>
      <sz val="11"/>
      <color indexed="17"/>
      <name val="宋体"/>
      <family val="0"/>
    </font>
    <font>
      <b/>
      <sz val="8"/>
      <name val="宋体"/>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Protection="0">
      <alignment/>
    </xf>
    <xf numFmtId="0" fontId="4" fillId="2" borderId="0" applyProtection="0">
      <alignment/>
    </xf>
    <xf numFmtId="0" fontId="22" fillId="3" borderId="1" applyProtection="0">
      <alignment/>
    </xf>
    <xf numFmtId="179" fontId="0" fillId="0" borderId="0" applyProtection="0">
      <alignment/>
    </xf>
    <xf numFmtId="176" fontId="0" fillId="0" borderId="0" applyProtection="0">
      <alignment/>
    </xf>
    <xf numFmtId="0" fontId="4" fillId="4" borderId="0" applyProtection="0">
      <alignment/>
    </xf>
    <xf numFmtId="0" fontId="25" fillId="5" borderId="0" applyProtection="0">
      <alignment/>
    </xf>
    <xf numFmtId="177" fontId="0" fillId="0" borderId="0" applyProtection="0">
      <alignment/>
    </xf>
    <xf numFmtId="0" fontId="24" fillId="4" borderId="0" applyProtection="0">
      <alignment/>
    </xf>
    <xf numFmtId="0" fontId="18" fillId="0" borderId="0" applyProtection="0">
      <alignment/>
    </xf>
    <xf numFmtId="9" fontId="0" fillId="0" borderId="0" applyProtection="0">
      <alignment/>
    </xf>
    <xf numFmtId="0" fontId="27" fillId="0" borderId="0" applyProtection="0">
      <alignment/>
    </xf>
    <xf numFmtId="0" fontId="1" fillId="0" borderId="0" applyProtection="0">
      <alignment vertical="center"/>
    </xf>
    <xf numFmtId="0" fontId="0" fillId="6" borderId="2" applyProtection="0">
      <alignment/>
    </xf>
    <xf numFmtId="0" fontId="24" fillId="5" borderId="0" applyProtection="0">
      <alignment/>
    </xf>
    <xf numFmtId="0" fontId="20" fillId="0" borderId="0" applyProtection="0">
      <alignment/>
    </xf>
    <xf numFmtId="0" fontId="21" fillId="0" borderId="0" applyProtection="0">
      <alignment/>
    </xf>
    <xf numFmtId="0" fontId="32" fillId="0" borderId="0" applyProtection="0">
      <alignment/>
    </xf>
    <xf numFmtId="0" fontId="29" fillId="0" borderId="0" applyProtection="0">
      <alignment/>
    </xf>
    <xf numFmtId="0" fontId="19" fillId="0" borderId="3" applyProtection="0">
      <alignment/>
    </xf>
    <xf numFmtId="0" fontId="31" fillId="0" borderId="3" applyProtection="0">
      <alignment/>
    </xf>
    <xf numFmtId="0" fontId="24" fillId="7" borderId="0" applyProtection="0">
      <alignment/>
    </xf>
    <xf numFmtId="0" fontId="20" fillId="0" borderId="4" applyProtection="0">
      <alignment/>
    </xf>
    <xf numFmtId="0" fontId="24" fillId="3" borderId="0" applyProtection="0">
      <alignment/>
    </xf>
    <xf numFmtId="0" fontId="30" fillId="2" borderId="5" applyProtection="0">
      <alignment/>
    </xf>
    <xf numFmtId="0" fontId="28" fillId="2" borderId="1" applyProtection="0">
      <alignment/>
    </xf>
    <xf numFmtId="0" fontId="26" fillId="8" borderId="6" applyProtection="0">
      <alignment/>
    </xf>
    <xf numFmtId="0" fontId="4" fillId="9" borderId="0" applyProtection="0">
      <alignment/>
    </xf>
    <xf numFmtId="0" fontId="24" fillId="10" borderId="0" applyProtection="0">
      <alignment/>
    </xf>
    <xf numFmtId="0" fontId="23" fillId="0" borderId="7" applyProtection="0">
      <alignment/>
    </xf>
    <xf numFmtId="0" fontId="1" fillId="0" borderId="0" applyProtection="0">
      <alignment/>
    </xf>
    <xf numFmtId="0" fontId="11" fillId="0" borderId="8" applyProtection="0">
      <alignment/>
    </xf>
    <xf numFmtId="0" fontId="33" fillId="9" borderId="0" applyProtection="0">
      <alignment/>
    </xf>
    <xf numFmtId="0" fontId="25" fillId="11" borderId="0" applyProtection="0">
      <alignment/>
    </xf>
    <xf numFmtId="0" fontId="4" fillId="12" borderId="0" applyProtection="0">
      <alignment/>
    </xf>
    <xf numFmtId="0" fontId="24" fillId="13" borderId="0" applyProtection="0">
      <alignment/>
    </xf>
    <xf numFmtId="0" fontId="4" fillId="14" borderId="0" applyProtection="0">
      <alignment/>
    </xf>
    <xf numFmtId="0" fontId="4" fillId="7" borderId="0" applyProtection="0">
      <alignment/>
    </xf>
    <xf numFmtId="0" fontId="4" fillId="3" borderId="0" applyProtection="0">
      <alignment/>
    </xf>
    <xf numFmtId="0" fontId="4" fillId="3" borderId="0" applyProtection="0">
      <alignment/>
    </xf>
    <xf numFmtId="0" fontId="24" fillId="8" borderId="0" applyProtection="0">
      <alignment/>
    </xf>
    <xf numFmtId="0" fontId="24" fillId="15" borderId="0" applyProtection="0">
      <alignment/>
    </xf>
    <xf numFmtId="0" fontId="4" fillId="6" borderId="0" applyProtection="0">
      <alignment/>
    </xf>
    <xf numFmtId="0" fontId="4" fillId="3" borderId="0" applyProtection="0">
      <alignment/>
    </xf>
    <xf numFmtId="0" fontId="24" fillId="13" borderId="0" applyProtection="0">
      <alignment/>
    </xf>
    <xf numFmtId="0" fontId="4" fillId="0" borderId="0" applyProtection="0">
      <alignment vertical="center"/>
    </xf>
    <xf numFmtId="0" fontId="4" fillId="7" borderId="0" applyProtection="0">
      <alignment/>
    </xf>
    <xf numFmtId="0" fontId="24" fillId="7" borderId="0" applyProtection="0">
      <alignment/>
    </xf>
    <xf numFmtId="0" fontId="24" fillId="16" borderId="0" applyProtection="0">
      <alignment/>
    </xf>
    <xf numFmtId="0" fontId="0" fillId="0" borderId="0" applyProtection="0">
      <alignment vertical="center"/>
    </xf>
    <xf numFmtId="0" fontId="4" fillId="0" borderId="0" applyProtection="0">
      <alignment vertical="center"/>
    </xf>
    <xf numFmtId="0" fontId="4" fillId="9" borderId="0" applyProtection="0">
      <alignment/>
    </xf>
    <xf numFmtId="0" fontId="24" fillId="16" borderId="0" applyProtection="0">
      <alignment/>
    </xf>
    <xf numFmtId="0" fontId="1" fillId="0" borderId="0" applyProtection="0">
      <alignment/>
    </xf>
    <xf numFmtId="0" fontId="0" fillId="0" borderId="0" applyProtection="0">
      <alignment vertical="center"/>
    </xf>
    <xf numFmtId="0" fontId="1" fillId="0" borderId="0" applyProtection="0">
      <alignment vertical="center"/>
    </xf>
    <xf numFmtId="0" fontId="0" fillId="0" borderId="0" applyProtection="0">
      <alignment vertical="center"/>
    </xf>
  </cellStyleXfs>
  <cellXfs count="195">
    <xf numFmtId="0" fontId="0" fillId="0" borderId="0" xfId="0" applyAlignment="1">
      <alignment/>
    </xf>
    <xf numFmtId="0" fontId="1" fillId="0" borderId="0" xfId="68" applyNumberFormat="1" applyFont="1" applyFill="1" applyBorder="1" applyAlignment="1">
      <alignment vertical="center" wrapText="1"/>
    </xf>
    <xf numFmtId="0" fontId="1" fillId="0" borderId="0" xfId="68" applyNumberFormat="1" applyFont="1" applyFill="1" applyBorder="1" applyAlignment="1">
      <alignment vertical="center"/>
    </xf>
    <xf numFmtId="0" fontId="2" fillId="0" borderId="0" xfId="68" applyNumberFormat="1" applyFont="1" applyFill="1" applyBorder="1" applyAlignment="1">
      <alignment vertical="center" wrapText="1"/>
    </xf>
    <xf numFmtId="0" fontId="3" fillId="0" borderId="0" xfId="68" applyNumberFormat="1" applyFont="1" applyFill="1" applyBorder="1" applyAlignment="1">
      <alignment horizontal="center" vertical="center" wrapText="1"/>
    </xf>
    <xf numFmtId="0" fontId="1" fillId="0" borderId="0" xfId="68" applyNumberFormat="1" applyFont="1" applyFill="1" applyBorder="1" applyAlignment="1">
      <alignment horizontal="center" vertical="center" wrapText="1"/>
    </xf>
    <xf numFmtId="0" fontId="1" fillId="0" borderId="9" xfId="68" applyNumberFormat="1" applyFont="1" applyFill="1" applyBorder="1" applyAlignment="1">
      <alignment vertical="center"/>
    </xf>
    <xf numFmtId="0" fontId="1" fillId="0" borderId="9" xfId="68" applyNumberFormat="1" applyFont="1" applyFill="1" applyBorder="1" applyAlignment="1">
      <alignment vertical="center" wrapText="1"/>
    </xf>
    <xf numFmtId="0" fontId="1" fillId="0" borderId="10" xfId="68" applyNumberFormat="1" applyFont="1" applyFill="1" applyBorder="1" applyAlignment="1">
      <alignment horizontal="center" vertical="center" wrapText="1"/>
    </xf>
    <xf numFmtId="0" fontId="1" fillId="0" borderId="11" xfId="68" applyNumberFormat="1" applyFont="1" applyFill="1" applyBorder="1" applyAlignment="1">
      <alignment horizontal="center" vertical="center" wrapText="1"/>
    </xf>
    <xf numFmtId="0" fontId="1" fillId="0" borderId="12" xfId="68" applyNumberFormat="1" applyFont="1" applyFill="1" applyBorder="1" applyAlignment="1">
      <alignment horizontal="center" vertical="center" wrapText="1"/>
    </xf>
    <xf numFmtId="0" fontId="1" fillId="0" borderId="13" xfId="68" applyNumberFormat="1" applyFont="1" applyFill="1" applyBorder="1" applyAlignment="1">
      <alignment horizontal="center" vertical="center" wrapText="1"/>
    </xf>
    <xf numFmtId="0" fontId="1" fillId="0" borderId="14" xfId="68" applyNumberFormat="1" applyFont="1" applyFill="1" applyBorder="1" applyAlignment="1">
      <alignment horizontal="center" vertical="center" wrapText="1"/>
    </xf>
    <xf numFmtId="0" fontId="4" fillId="0" borderId="15" xfId="0" applyNumberFormat="1" applyFont="1" applyFill="1" applyBorder="1" applyAlignment="1">
      <alignment vertical="center"/>
    </xf>
    <xf numFmtId="0" fontId="4" fillId="0" borderId="16" xfId="0" applyNumberFormat="1" applyFont="1" applyFill="1" applyBorder="1" applyAlignment="1">
      <alignment vertical="center"/>
    </xf>
    <xf numFmtId="0" fontId="1" fillId="0" borderId="12" xfId="68" applyNumberFormat="1" applyFont="1" applyFill="1" applyBorder="1" applyAlignment="1">
      <alignment vertical="center" wrapText="1"/>
    </xf>
    <xf numFmtId="0" fontId="1" fillId="0" borderId="14" xfId="68" applyNumberFormat="1" applyFont="1" applyFill="1" applyBorder="1" applyAlignment="1">
      <alignment horizontal="left" vertical="center" wrapText="1"/>
    </xf>
    <xf numFmtId="0" fontId="1" fillId="0" borderId="15" xfId="68" applyNumberFormat="1" applyFont="1" applyFill="1" applyBorder="1" applyAlignment="1">
      <alignment horizontal="left" vertical="center" wrapText="1"/>
    </xf>
    <xf numFmtId="0" fontId="1" fillId="0" borderId="13" xfId="68" applyNumberFormat="1" applyFont="1" applyFill="1" applyBorder="1" applyAlignment="1">
      <alignment horizontal="right" vertical="center" wrapText="1"/>
    </xf>
    <xf numFmtId="0" fontId="4" fillId="0" borderId="17" xfId="0" applyNumberFormat="1" applyFont="1" applyFill="1" applyBorder="1" applyAlignment="1">
      <alignment vertical="center"/>
    </xf>
    <xf numFmtId="0" fontId="4" fillId="0" borderId="0" xfId="0" applyNumberFormat="1" applyFont="1" applyFill="1" applyBorder="1" applyAlignment="1">
      <alignment vertical="center"/>
    </xf>
    <xf numFmtId="0" fontId="4" fillId="0" borderId="18" xfId="0" applyNumberFormat="1" applyFont="1" applyFill="1" applyBorder="1" applyAlignment="1">
      <alignment vertical="center"/>
    </xf>
    <xf numFmtId="0" fontId="4" fillId="0" borderId="19" xfId="0" applyNumberFormat="1" applyFont="1" applyFill="1" applyBorder="1" applyAlignment="1">
      <alignment vertical="center"/>
    </xf>
    <xf numFmtId="0" fontId="4" fillId="0" borderId="9" xfId="0" applyNumberFormat="1" applyFont="1" applyFill="1" applyBorder="1" applyAlignment="1">
      <alignment vertical="center"/>
    </xf>
    <xf numFmtId="0" fontId="4" fillId="0" borderId="20" xfId="0" applyNumberFormat="1" applyFont="1" applyFill="1" applyBorder="1" applyAlignment="1">
      <alignment vertical="center"/>
    </xf>
    <xf numFmtId="0" fontId="1" fillId="0" borderId="21" xfId="68" applyNumberFormat="1" applyFont="1" applyFill="1" applyBorder="1" applyAlignment="1">
      <alignment horizontal="center" vertical="center" wrapText="1"/>
    </xf>
    <xf numFmtId="0" fontId="1" fillId="0" borderId="21" xfId="68" applyNumberFormat="1" applyFont="1" applyFill="1" applyBorder="1" applyAlignment="1">
      <alignment horizontal="left" vertical="top" wrapText="1"/>
    </xf>
    <xf numFmtId="0" fontId="1" fillId="0" borderId="14" xfId="68" applyNumberFormat="1" applyFont="1" applyFill="1" applyBorder="1" applyAlignment="1">
      <alignment horizontal="left" vertical="top" wrapText="1"/>
    </xf>
    <xf numFmtId="0" fontId="1" fillId="0" borderId="15" xfId="68" applyNumberFormat="1" applyFont="1" applyFill="1" applyBorder="1" applyAlignment="1">
      <alignment horizontal="left" vertical="top" wrapText="1"/>
    </xf>
    <xf numFmtId="0" fontId="1" fillId="0" borderId="16" xfId="68" applyNumberFormat="1" applyFont="1" applyFill="1" applyBorder="1" applyAlignment="1">
      <alignment horizontal="left" vertical="top" wrapText="1"/>
    </xf>
    <xf numFmtId="0" fontId="5" fillId="0" borderId="12" xfId="68" applyNumberFormat="1" applyFont="1" applyFill="1" applyBorder="1" applyAlignment="1">
      <alignment horizontal="center" vertical="center" wrapText="1"/>
    </xf>
    <xf numFmtId="0" fontId="1" fillId="0" borderId="12" xfId="68" applyNumberFormat="1" applyFont="1" applyFill="1" applyBorder="1" applyAlignment="1">
      <alignment horizontal="left" vertical="center" wrapText="1"/>
    </xf>
    <xf numFmtId="0" fontId="5" fillId="0" borderId="0" xfId="68" applyNumberFormat="1" applyFont="1" applyFill="1" applyBorder="1" applyAlignment="1">
      <alignment horizontal="left" vertical="center" wrapText="1"/>
    </xf>
    <xf numFmtId="0" fontId="5" fillId="0" borderId="0" xfId="68" applyNumberFormat="1" applyFont="1" applyFill="1" applyBorder="1" applyAlignment="1">
      <alignment vertical="center" wrapText="1"/>
    </xf>
    <xf numFmtId="0" fontId="0" fillId="0" borderId="0" xfId="0" applyNumberFormat="1" applyFont="1" applyFill="1" applyBorder="1" applyAlignment="1">
      <alignment/>
    </xf>
    <xf numFmtId="0" fontId="2" fillId="0" borderId="0" xfId="68" applyNumberFormat="1" applyFont="1" applyFill="1" applyBorder="1" applyAlignment="1">
      <alignment vertical="center"/>
    </xf>
    <xf numFmtId="0" fontId="1" fillId="0" borderId="12" xfId="68" applyNumberFormat="1" applyFont="1" applyFill="1" applyBorder="1" applyAlignment="1">
      <alignment horizontal="left" vertical="top" wrapText="1"/>
    </xf>
    <xf numFmtId="0" fontId="6" fillId="0" borderId="0" xfId="0" applyNumberFormat="1" applyFont="1" applyFill="1" applyBorder="1" applyAlignment="1">
      <alignment/>
    </xf>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wrapText="1"/>
    </xf>
    <xf numFmtId="0" fontId="6" fillId="0" borderId="0" xfId="0" applyNumberFormat="1" applyFont="1" applyFill="1" applyBorder="1" applyAlignment="1">
      <alignment wrapText="1"/>
    </xf>
    <xf numFmtId="0" fontId="6" fillId="0" borderId="12"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xf>
    <xf numFmtId="0" fontId="6" fillId="0" borderId="22" xfId="0" applyNumberFormat="1" applyFont="1" applyFill="1" applyBorder="1" applyAlignment="1">
      <alignment horizontal="center" vertical="center"/>
    </xf>
    <xf numFmtId="0" fontId="6" fillId="0" borderId="23" xfId="0" applyNumberFormat="1" applyFont="1" applyFill="1" applyBorder="1" applyAlignment="1">
      <alignment horizontal="center" vertical="center"/>
    </xf>
    <xf numFmtId="0" fontId="0" fillId="0" borderId="21" xfId="0" applyNumberFormat="1" applyFont="1" applyFill="1" applyBorder="1" applyAlignment="1">
      <alignment horizontal="center" vertical="center"/>
    </xf>
    <xf numFmtId="0" fontId="0" fillId="0" borderId="21" xfId="0" applyNumberFormat="1" applyFont="1" applyFill="1" applyBorder="1" applyAlignment="1">
      <alignment horizontal="center" vertical="center" wrapText="1"/>
    </xf>
    <xf numFmtId="0" fontId="0" fillId="0" borderId="12" xfId="0" applyNumberFormat="1" applyFont="1" applyFill="1" applyBorder="1" applyAlignment="1">
      <alignment/>
    </xf>
    <xf numFmtId="0" fontId="0" fillId="0" borderId="12"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xf>
    <xf numFmtId="0" fontId="0" fillId="0" borderId="12" xfId="0" applyNumberFormat="1" applyFont="1" applyFill="1" applyBorder="1" applyAlignment="1">
      <alignment wrapText="1"/>
    </xf>
    <xf numFmtId="0" fontId="6" fillId="0" borderId="13"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0" fontId="6" fillId="0" borderId="23" xfId="0" applyNumberFormat="1" applyFont="1" applyFill="1" applyBorder="1" applyAlignment="1">
      <alignment horizontal="center" vertical="center" wrapText="1"/>
    </xf>
    <xf numFmtId="0" fontId="6" fillId="0" borderId="0" xfId="0" applyNumberFormat="1" applyFont="1" applyFill="1" applyBorder="1" applyAlignment="1">
      <alignment horizontal="right"/>
    </xf>
    <xf numFmtId="0" fontId="3" fillId="0" borderId="0" xfId="0" applyNumberFormat="1" applyFont="1" applyFill="1" applyBorder="1" applyAlignment="1">
      <alignment horizontal="centerContinuous" vertical="center"/>
    </xf>
    <xf numFmtId="0" fontId="0" fillId="0" borderId="10"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xf>
    <xf numFmtId="49" fontId="0" fillId="0" borderId="12" xfId="0" applyNumberFormat="1" applyFont="1" applyFill="1" applyBorder="1" applyAlignment="1">
      <alignment horizontal="center"/>
    </xf>
    <xf numFmtId="0" fontId="7" fillId="0" borderId="24" xfId="0" applyNumberFormat="1" applyFont="1" applyFill="1" applyBorder="1" applyAlignment="1">
      <alignment horizontal="center" vertical="center"/>
    </xf>
    <xf numFmtId="0" fontId="7" fillId="0" borderId="25" xfId="0" applyNumberFormat="1" applyFont="1" applyFill="1" applyBorder="1" applyAlignment="1">
      <alignment horizontal="center" vertical="center"/>
    </xf>
    <xf numFmtId="0" fontId="7" fillId="0" borderId="25" xfId="0" applyNumberFormat="1" applyFont="1" applyFill="1" applyBorder="1" applyAlignment="1">
      <alignment vertical="center"/>
    </xf>
    <xf numFmtId="0" fontId="7" fillId="0" borderId="26" xfId="0" applyNumberFormat="1" applyFont="1" applyFill="1" applyBorder="1" applyAlignment="1">
      <alignment horizontal="center" vertical="center"/>
    </xf>
    <xf numFmtId="0" fontId="7" fillId="0" borderId="26" xfId="0" applyNumberFormat="1" applyFont="1" applyFill="1" applyBorder="1" applyAlignment="1">
      <alignment vertical="center"/>
    </xf>
    <xf numFmtId="0" fontId="7" fillId="0" borderId="27" xfId="0" applyNumberFormat="1" applyFont="1" applyFill="1" applyBorder="1" applyAlignment="1">
      <alignment vertical="center"/>
    </xf>
    <xf numFmtId="0" fontId="7" fillId="0" borderId="27" xfId="0" applyNumberFormat="1" applyFont="1" applyFill="1" applyBorder="1" applyAlignment="1">
      <alignment horizontal="center" vertical="center"/>
    </xf>
    <xf numFmtId="0" fontId="7" fillId="0" borderId="26" xfId="0" applyNumberFormat="1" applyFont="1" applyFill="1" applyBorder="1" applyAlignment="1">
      <alignment horizontal="left" vertical="center"/>
    </xf>
    <xf numFmtId="0" fontId="0" fillId="0" borderId="0" xfId="0" applyNumberFormat="1" applyFont="1" applyFill="1" applyBorder="1" applyAlignment="1">
      <alignment horizontal="centerContinuous" vertical="center"/>
    </xf>
    <xf numFmtId="0" fontId="0" fillId="0" borderId="0" xfId="0" applyNumberFormat="1" applyFont="1" applyFill="1" applyBorder="1" applyAlignment="1">
      <alignment horizontal="right"/>
    </xf>
    <xf numFmtId="0" fontId="0" fillId="0" borderId="12" xfId="0" applyNumberFormat="1" applyFont="1" applyFill="1" applyBorder="1" applyAlignment="1">
      <alignment horizontal="center" vertical="center"/>
    </xf>
    <xf numFmtId="0" fontId="0" fillId="0" borderId="23" xfId="0" applyNumberFormat="1" applyFont="1" applyFill="1" applyBorder="1" applyAlignment="1">
      <alignment horizontal="center" vertical="center" wrapText="1"/>
    </xf>
    <xf numFmtId="49" fontId="7" fillId="0" borderId="25" xfId="0" applyNumberFormat="1" applyFont="1" applyFill="1" applyBorder="1" applyAlignment="1">
      <alignment vertical="center"/>
    </xf>
    <xf numFmtId="49" fontId="7" fillId="0" borderId="25" xfId="0" applyNumberFormat="1" applyFont="1" applyFill="1" applyBorder="1" applyAlignment="1">
      <alignment horizontal="center" vertical="center"/>
    </xf>
    <xf numFmtId="0" fontId="7" fillId="0" borderId="24" xfId="0" applyNumberFormat="1" applyFont="1" applyFill="1" applyBorder="1" applyAlignment="1">
      <alignment vertical="center"/>
    </xf>
    <xf numFmtId="49" fontId="7" fillId="0" borderId="27" xfId="0" applyNumberFormat="1" applyFont="1" applyFill="1" applyBorder="1" applyAlignment="1">
      <alignment vertical="center"/>
    </xf>
    <xf numFmtId="49" fontId="7" fillId="0" borderId="27" xfId="0" applyNumberFormat="1" applyFont="1" applyFill="1" applyBorder="1" applyAlignment="1">
      <alignment horizontal="center" vertical="center"/>
    </xf>
    <xf numFmtId="0" fontId="6" fillId="0" borderId="12" xfId="0" applyNumberFormat="1" applyFont="1" applyFill="1" applyBorder="1" applyAlignment="1">
      <alignment/>
    </xf>
    <xf numFmtId="0" fontId="6" fillId="0" borderId="0" xfId="0" applyNumberFormat="1" applyFont="1" applyFill="1" applyBorder="1" applyAlignment="1">
      <alignment horizontal="left" vertical="top"/>
    </xf>
    <xf numFmtId="0" fontId="0" fillId="0" borderId="0" xfId="0" applyNumberFormat="1" applyFont="1" applyFill="1" applyBorder="1" applyAlignment="1">
      <alignment vertical="top"/>
    </xf>
    <xf numFmtId="0" fontId="6" fillId="0" borderId="12" xfId="0" applyNumberFormat="1" applyFont="1" applyFill="1" applyBorder="1" applyAlignment="1">
      <alignment/>
    </xf>
    <xf numFmtId="0" fontId="6" fillId="0" borderId="12" xfId="0" applyNumberFormat="1" applyFont="1" applyFill="1" applyBorder="1" applyAlignment="1">
      <alignment horizontal="left" vertical="center" wrapText="1"/>
    </xf>
    <xf numFmtId="0" fontId="7" fillId="0" borderId="12" xfId="45" applyNumberFormat="1" applyFont="1" applyFill="1" applyBorder="1" applyAlignment="1" applyProtection="1">
      <alignment horizontal="left" vertical="center" wrapText="1"/>
      <protection locked="0"/>
    </xf>
    <xf numFmtId="0" fontId="6" fillId="0" borderId="12" xfId="0" applyNumberFormat="1" applyFont="1" applyFill="1" applyBorder="1" applyAlignment="1">
      <alignment horizontal="left" vertical="center"/>
    </xf>
    <xf numFmtId="0" fontId="0" fillId="0" borderId="0" xfId="0" applyNumberFormat="1" applyFont="1" applyFill="1" applyBorder="1" applyAlignment="1">
      <alignment horizontal="right" vertical="center"/>
    </xf>
    <xf numFmtId="0" fontId="0" fillId="0" borderId="0" xfId="0" applyNumberFormat="1" applyFont="1" applyFill="1" applyBorder="1" applyAlignment="1">
      <alignment horizontal="right" vertical="top"/>
    </xf>
    <xf numFmtId="0" fontId="8" fillId="0" borderId="0" xfId="0" applyNumberFormat="1" applyFont="1" applyFill="1" applyBorder="1" applyAlignment="1">
      <alignment horizontal="centerContinuous" vertical="center"/>
    </xf>
    <xf numFmtId="0" fontId="9" fillId="0" borderId="0" xfId="0" applyNumberFormat="1" applyFont="1" applyFill="1" applyBorder="1" applyAlignment="1">
      <alignment horizontal="centerContinuous" vertical="center"/>
    </xf>
    <xf numFmtId="0" fontId="6" fillId="0" borderId="9"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center" vertical="center"/>
    </xf>
    <xf numFmtId="0" fontId="10" fillId="0" borderId="12"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xf>
    <xf numFmtId="0" fontId="10" fillId="0" borderId="13" xfId="0" applyNumberFormat="1" applyFont="1" applyFill="1" applyBorder="1" applyAlignment="1">
      <alignment horizontal="center" vertical="center"/>
    </xf>
    <xf numFmtId="0" fontId="6" fillId="0" borderId="12" xfId="0" applyNumberFormat="1" applyFont="1" applyFill="1" applyBorder="1" applyAlignment="1">
      <alignment vertical="center"/>
    </xf>
    <xf numFmtId="4" fontId="6" fillId="0" borderId="12" xfId="0" applyNumberFormat="1" applyFont="1" applyFill="1" applyBorder="1" applyAlignment="1">
      <alignment horizontal="right" vertical="center"/>
    </xf>
    <xf numFmtId="4" fontId="6" fillId="0" borderId="12" xfId="0" applyNumberFormat="1" applyFont="1" applyFill="1" applyBorder="1" applyAlignment="1">
      <alignment horizontal="right" vertical="center" wrapText="1"/>
    </xf>
    <xf numFmtId="0" fontId="4" fillId="0" borderId="12" xfId="0" applyNumberFormat="1" applyFont="1" applyFill="1" applyBorder="1" applyAlignment="1">
      <alignment/>
    </xf>
    <xf numFmtId="0" fontId="4" fillId="0" borderId="12" xfId="0" applyNumberFormat="1" applyFont="1" applyFill="1" applyBorder="1" applyAlignment="1">
      <alignment horizontal="left" indent="2"/>
    </xf>
    <xf numFmtId="0" fontId="0"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11" fillId="0" borderId="12" xfId="0" applyNumberFormat="1" applyFont="1" applyFill="1" applyBorder="1" applyAlignment="1">
      <alignment horizontal="center" vertical="center"/>
    </xf>
    <xf numFmtId="0" fontId="0" fillId="0" borderId="12" xfId="0" applyNumberFormat="1" applyFont="1" applyFill="1" applyBorder="1" applyAlignment="1">
      <alignment/>
    </xf>
    <xf numFmtId="0" fontId="6" fillId="0" borderId="12" xfId="0" applyNumberFormat="1" applyFont="1" applyFill="1" applyBorder="1" applyAlignment="1">
      <alignment/>
    </xf>
    <xf numFmtId="49" fontId="4" fillId="0" borderId="12" xfId="0" applyNumberFormat="1" applyFont="1" applyFill="1" applyBorder="1" applyAlignment="1">
      <alignment horizontal="left" vertical="center"/>
    </xf>
    <xf numFmtId="0" fontId="4" fillId="0" borderId="12" xfId="0" applyNumberFormat="1" applyFont="1" applyFill="1" applyBorder="1" applyAlignment="1">
      <alignment horizontal="left" vertical="center" wrapText="1"/>
    </xf>
    <xf numFmtId="0" fontId="4" fillId="0" borderId="12" xfId="0" applyNumberFormat="1" applyFont="1" applyFill="1" applyBorder="1" applyAlignment="1">
      <alignment horizontal="left"/>
    </xf>
    <xf numFmtId="0" fontId="4" fillId="0" borderId="21" xfId="0" applyNumberFormat="1" applyFont="1" applyFill="1" applyBorder="1" applyAlignment="1">
      <alignment horizontal="center" vertical="center"/>
    </xf>
    <xf numFmtId="0" fontId="4" fillId="0" borderId="22"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49" fontId="4" fillId="0" borderId="12" xfId="0" applyNumberFormat="1" applyFont="1" applyFill="1" applyBorder="1" applyAlignment="1">
      <alignment vertical="center"/>
    </xf>
    <xf numFmtId="0" fontId="4" fillId="0" borderId="0" xfId="0" applyNumberFormat="1" applyFont="1" applyFill="1" applyBorder="1" applyAlignment="1">
      <alignment/>
    </xf>
    <xf numFmtId="0" fontId="4" fillId="0" borderId="0" xfId="0" applyNumberFormat="1" applyFont="1" applyFill="1" applyBorder="1" applyAlignment="1">
      <alignment horizontal="center"/>
    </xf>
    <xf numFmtId="0" fontId="6" fillId="0" borderId="0" xfId="0" applyNumberFormat="1" applyFont="1" applyFill="1" applyBorder="1" applyAlignment="1">
      <alignment/>
    </xf>
    <xf numFmtId="0" fontId="11" fillId="0" borderId="12" xfId="0" applyNumberFormat="1" applyFont="1" applyFill="1" applyBorder="1" applyAlignment="1">
      <alignment horizontal="left" vertical="center"/>
    </xf>
    <xf numFmtId="0" fontId="11" fillId="0" borderId="12" xfId="0" applyNumberFormat="1" applyFont="1" applyFill="1" applyBorder="1" applyAlignment="1">
      <alignment vertical="center"/>
    </xf>
    <xf numFmtId="0" fontId="4" fillId="0" borderId="12" xfId="0" applyNumberFormat="1" applyFont="1" applyFill="1" applyBorder="1" applyAlignment="1">
      <alignment horizontal="left" vertical="center"/>
    </xf>
    <xf numFmtId="0" fontId="4" fillId="0" borderId="12" xfId="0" applyNumberFormat="1" applyFont="1" applyFill="1" applyBorder="1" applyAlignment="1">
      <alignment vertical="center"/>
    </xf>
    <xf numFmtId="0" fontId="4" fillId="0" borderId="12" xfId="0" applyNumberFormat="1" applyFont="1" applyFill="1" applyBorder="1" applyAlignment="1">
      <alignment horizontal="right" vertical="center"/>
    </xf>
    <xf numFmtId="49" fontId="4" fillId="0" borderId="12" xfId="0" applyNumberFormat="1" applyFont="1" applyFill="1" applyBorder="1" applyAlignment="1">
      <alignment horizontal="right" vertical="center"/>
    </xf>
    <xf numFmtId="0" fontId="6" fillId="0" borderId="12" xfId="0" applyNumberFormat="1" applyFont="1" applyFill="1" applyBorder="1" applyAlignment="1">
      <alignment horizontal="right"/>
    </xf>
    <xf numFmtId="0" fontId="0" fillId="0" borderId="0" xfId="0" applyNumberFormat="1" applyFont="1" applyFill="1" applyBorder="1" applyAlignment="1">
      <alignment/>
    </xf>
    <xf numFmtId="0" fontId="6" fillId="0" borderId="0" xfId="0" applyNumberFormat="1" applyFont="1" applyFill="1" applyBorder="1" applyAlignment="1">
      <alignment/>
    </xf>
    <xf numFmtId="0" fontId="0" fillId="0" borderId="0" xfId="0" applyNumberFormat="1" applyFont="1" applyFill="1" applyBorder="1" applyAlignment="1">
      <alignment horizontal="center"/>
    </xf>
    <xf numFmtId="0" fontId="3"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xf>
    <xf numFmtId="0" fontId="6" fillId="0" borderId="12"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0" fillId="0" borderId="12" xfId="0" applyNumberFormat="1" applyFont="1" applyFill="1" applyBorder="1" applyAlignment="1">
      <alignment/>
    </xf>
    <xf numFmtId="49" fontId="4" fillId="0" borderId="12" xfId="0" applyNumberFormat="1" applyFont="1" applyFill="1" applyBorder="1" applyAlignment="1">
      <alignment horizontal="left" vertical="center"/>
    </xf>
    <xf numFmtId="0" fontId="6" fillId="0" borderId="12" xfId="0" applyNumberFormat="1" applyFont="1" applyFill="1" applyBorder="1" applyAlignment="1">
      <alignment/>
    </xf>
    <xf numFmtId="0" fontId="6" fillId="0" borderId="12" xfId="0" applyNumberFormat="1" applyFont="1" applyFill="1" applyBorder="1" applyAlignment="1">
      <alignment horizontal="center" vertical="center"/>
    </xf>
    <xf numFmtId="0" fontId="6" fillId="0" borderId="12" xfId="0" applyNumberFormat="1" applyFont="1" applyFill="1" applyBorder="1" applyAlignment="1">
      <alignment vertical="center"/>
    </xf>
    <xf numFmtId="0" fontId="6" fillId="0" borderId="21" xfId="0" applyNumberFormat="1" applyFont="1" applyFill="1" applyBorder="1" applyAlignment="1">
      <alignment horizontal="center" vertical="center"/>
    </xf>
    <xf numFmtId="0" fontId="6" fillId="0" borderId="22" xfId="0" applyNumberFormat="1" applyFont="1" applyFill="1" applyBorder="1" applyAlignment="1">
      <alignment horizontal="center" vertical="center"/>
    </xf>
    <xf numFmtId="0" fontId="6" fillId="0" borderId="23" xfId="0" applyNumberFormat="1" applyFont="1" applyFill="1" applyBorder="1" applyAlignment="1">
      <alignment horizontal="center" vertical="center"/>
    </xf>
    <xf numFmtId="0" fontId="4" fillId="0" borderId="12" xfId="0" applyNumberFormat="1" applyFont="1" applyFill="1" applyBorder="1" applyAlignment="1">
      <alignment horizontal="left"/>
    </xf>
    <xf numFmtId="0" fontId="4" fillId="0" borderId="21" xfId="0" applyNumberFormat="1" applyFont="1" applyFill="1" applyBorder="1" applyAlignment="1">
      <alignment horizontal="center" vertical="center"/>
    </xf>
    <xf numFmtId="0" fontId="4" fillId="0" borderId="22"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0" fontId="0" fillId="0" borderId="12" xfId="0" applyNumberFormat="1" applyFont="1" applyFill="1" applyBorder="1" applyAlignment="1">
      <alignment/>
    </xf>
    <xf numFmtId="49" fontId="4" fillId="0" borderId="12" xfId="0" applyNumberFormat="1" applyFont="1" applyFill="1" applyBorder="1" applyAlignment="1">
      <alignment vertical="center"/>
    </xf>
    <xf numFmtId="0" fontId="4" fillId="0" borderId="0" xfId="0" applyNumberFormat="1" applyFont="1" applyFill="1" applyBorder="1" applyAlignment="1">
      <alignment/>
    </xf>
    <xf numFmtId="0" fontId="4" fillId="0" borderId="0" xfId="0" applyNumberFormat="1" applyFont="1" applyFill="1" applyBorder="1" applyAlignment="1">
      <alignment horizontal="center"/>
    </xf>
    <xf numFmtId="0" fontId="6" fillId="0" borderId="0" xfId="0" applyNumberFormat="1" applyFont="1" applyFill="1" applyBorder="1" applyAlignment="1">
      <alignment horizontal="right"/>
    </xf>
    <xf numFmtId="0" fontId="4" fillId="0" borderId="12" xfId="0" applyNumberFormat="1" applyFont="1" applyFill="1" applyBorder="1" applyAlignment="1">
      <alignment horizontal="left" vertical="center" wrapText="1"/>
    </xf>
    <xf numFmtId="49" fontId="4" fillId="0" borderId="12" xfId="0" applyNumberFormat="1" applyFont="1" applyFill="1" applyBorder="1" applyAlignment="1">
      <alignment horizontal="center" vertical="center"/>
    </xf>
    <xf numFmtId="4" fontId="4" fillId="0" borderId="12" xfId="0" applyNumberFormat="1" applyFont="1" applyFill="1" applyBorder="1" applyAlignment="1">
      <alignment horizontal="right" vertical="center" wrapText="1"/>
    </xf>
    <xf numFmtId="0" fontId="6" fillId="0" borderId="12" xfId="0" applyNumberFormat="1" applyFont="1" applyFill="1" applyBorder="1" applyAlignment="1">
      <alignment vertical="center" wrapText="1"/>
    </xf>
    <xf numFmtId="2" fontId="6" fillId="0" borderId="12" xfId="0" applyNumberFormat="1" applyFont="1" applyFill="1" applyBorder="1" applyAlignment="1">
      <alignment horizontal="center" vertical="center"/>
    </xf>
    <xf numFmtId="2" fontId="10" fillId="0" borderId="12" xfId="0" applyNumberFormat="1" applyFont="1" applyFill="1" applyBorder="1" applyAlignment="1">
      <alignment horizontal="center" vertical="center"/>
    </xf>
    <xf numFmtId="0" fontId="12" fillId="0" borderId="0" xfId="0" applyNumberFormat="1" applyFont="1" applyFill="1" applyBorder="1" applyAlignment="1">
      <alignment/>
    </xf>
    <xf numFmtId="0" fontId="4" fillId="0" borderId="0" xfId="0" applyNumberFormat="1" applyFont="1" applyFill="1" applyBorder="1" applyAlignment="1">
      <alignment wrapText="1"/>
    </xf>
    <xf numFmtId="0" fontId="12" fillId="0" borderId="0" xfId="0" applyNumberFormat="1" applyFont="1" applyFill="1" applyBorder="1" applyAlignment="1">
      <alignment horizontal="right" vertical="center"/>
    </xf>
    <xf numFmtId="0" fontId="12" fillId="0" borderId="0" xfId="0" applyNumberFormat="1" applyFont="1" applyFill="1" applyBorder="1" applyAlignment="1">
      <alignment horizontal="right" vertical="top"/>
    </xf>
    <xf numFmtId="0" fontId="13" fillId="0" borderId="0" xfId="0" applyNumberFormat="1" applyFont="1" applyFill="1" applyBorder="1" applyAlignment="1">
      <alignment horizontal="center" vertical="center"/>
    </xf>
    <xf numFmtId="0" fontId="4" fillId="0" borderId="9"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right"/>
    </xf>
    <xf numFmtId="0" fontId="11" fillId="0" borderId="10"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4" fontId="4" fillId="0" borderId="12" xfId="0" applyNumberFormat="1" applyFont="1" applyFill="1" applyBorder="1" applyAlignment="1">
      <alignment horizontal="right" vertical="center"/>
    </xf>
    <xf numFmtId="180" fontId="4" fillId="0" borderId="12" xfId="0" applyNumberFormat="1" applyFont="1" applyFill="1" applyBorder="1" applyAlignment="1">
      <alignment horizontal="right" vertical="center"/>
    </xf>
    <xf numFmtId="2" fontId="4" fillId="0" borderId="12" xfId="0" applyNumberFormat="1" applyFont="1" applyFill="1" applyBorder="1" applyAlignment="1">
      <alignment horizontal="center" vertical="center"/>
    </xf>
    <xf numFmtId="2" fontId="11" fillId="0" borderId="12"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5" fillId="0" borderId="0" xfId="0" applyNumberFormat="1" applyFont="1" applyFill="1" applyBorder="1" applyAlignment="1">
      <alignment horizontal="center"/>
    </xf>
    <xf numFmtId="0" fontId="14" fillId="0" borderId="12"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xf>
    <xf numFmtId="0" fontId="14" fillId="0" borderId="12" xfId="0" applyNumberFormat="1" applyFont="1" applyFill="1" applyBorder="1" applyAlignment="1">
      <alignment horizontal="left" vertical="center"/>
    </xf>
    <xf numFmtId="0" fontId="14" fillId="0" borderId="10" xfId="0" applyNumberFormat="1" applyFont="1" applyFill="1" applyBorder="1" applyAlignment="1">
      <alignment horizontal="left" vertical="center"/>
    </xf>
    <xf numFmtId="0" fontId="14" fillId="0" borderId="11" xfId="0" applyNumberFormat="1" applyFont="1" applyFill="1" applyBorder="1" applyAlignment="1">
      <alignment horizontal="left" vertical="center"/>
    </xf>
    <xf numFmtId="0" fontId="1" fillId="0" borderId="21" xfId="0" applyNumberFormat="1" applyFont="1" applyFill="1" applyBorder="1" applyAlignment="1">
      <alignment horizontal="left" vertical="center"/>
    </xf>
    <xf numFmtId="0" fontId="14" fillId="0" borderId="13"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3" xfId="0" applyNumberFormat="1" applyFont="1" applyFill="1" applyBorder="1" applyAlignment="1">
      <alignment horizontal="left" vertical="center"/>
    </xf>
    <xf numFmtId="0" fontId="1" fillId="0" borderId="12"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0" fillId="0" borderId="12" xfId="0" applyNumberFormat="1" applyFont="1" applyFill="1" applyBorder="1" applyAlignment="1">
      <alignment vertical="center"/>
    </xf>
    <xf numFmtId="0" fontId="0" fillId="0" borderId="12" xfId="0" applyNumberFormat="1" applyFont="1" applyFill="1" applyBorder="1" applyAlignment="1">
      <alignment vertical="center"/>
    </xf>
    <xf numFmtId="0" fontId="16" fillId="0" borderId="0"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0" fontId="17" fillId="0" borderId="0" xfId="0" applyNumberFormat="1" applyFont="1" applyFill="1" applyBorder="1" applyAlignment="1">
      <alignment horizontal="left"/>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Sheet2"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常规 10" xfId="64"/>
    <cellStyle name="常规 2 3" xfId="65"/>
    <cellStyle name="40% - 强调文字颜色 6" xfId="66"/>
    <cellStyle name="60% - 强调文字颜色 6" xfId="67"/>
    <cellStyle name="常规 2" xfId="68"/>
    <cellStyle name="常规 7" xfId="69"/>
    <cellStyle name="常规 5" xfId="70"/>
    <cellStyle name="常规 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6"/>
  <sheetViews>
    <sheetView zoomScaleSheetLayoutView="100" workbookViewId="0" topLeftCell="A1">
      <selection activeCell="A10" sqref="A10"/>
    </sheetView>
  </sheetViews>
  <sheetFormatPr defaultColWidth="9.16015625" defaultRowHeight="11.25" customHeight="1"/>
  <cols>
    <col min="1" max="1" width="163" style="160" customWidth="1"/>
    <col min="2" max="2" width="62.83203125" style="160" customWidth="1"/>
    <col min="3" max="16384" width="9.16015625" style="160" customWidth="1"/>
  </cols>
  <sheetData>
    <row r="1" s="160" customFormat="1" ht="11.25">
      <c r="A1" s="160" t="s">
        <v>0</v>
      </c>
    </row>
    <row r="2" s="160" customFormat="1" ht="93" customHeight="1">
      <c r="A2" s="192" t="s">
        <v>1</v>
      </c>
    </row>
    <row r="3" s="160" customFormat="1" ht="93.75" customHeight="1">
      <c r="A3" s="193"/>
    </row>
    <row r="4" s="160" customFormat="1" ht="81.75" customHeight="1">
      <c r="A4" s="194" t="s">
        <v>2</v>
      </c>
    </row>
    <row r="5" s="160" customFormat="1" ht="40.5" customHeight="1">
      <c r="A5" s="194" t="s">
        <v>3</v>
      </c>
    </row>
    <row r="6" s="160" customFormat="1" ht="36.75" customHeight="1">
      <c r="A6" s="194" t="s">
        <v>4</v>
      </c>
    </row>
    <row r="7" s="160" customFormat="1" ht="12.75" customHeight="1"/>
    <row r="8" s="160" customFormat="1" ht="12.75" customHeight="1"/>
    <row r="9" s="160" customFormat="1" ht="12.75" customHeight="1"/>
    <row r="10" s="160" customFormat="1" ht="12.75" customHeight="1"/>
    <row r="11" s="160" customFormat="1" ht="12.75" customHeight="1"/>
    <row r="12" s="160" customFormat="1" ht="12.75" customHeight="1"/>
    <row r="13" s="160" customFormat="1" ht="12.75" customHeight="1"/>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61"/>
  <sheetViews>
    <sheetView showGridLines="0" showZeros="0" zoomScaleSheetLayoutView="100" workbookViewId="0" topLeftCell="A1">
      <selection activeCell="E5" sqref="E5:H54"/>
    </sheetView>
  </sheetViews>
  <sheetFormatPr defaultColWidth="9.16015625" defaultRowHeight="12.75" customHeight="1"/>
  <cols>
    <col min="1" max="1" width="17.66015625" style="34" customWidth="1"/>
    <col min="2" max="2" width="44.66015625" style="34" customWidth="1"/>
    <col min="3" max="3" width="22.66015625" style="107" customWidth="1"/>
    <col min="4" max="4" width="27.33203125" style="34" customWidth="1"/>
    <col min="5" max="7" width="21.33203125" style="34" customWidth="1"/>
    <col min="8" max="8" width="30.83203125" style="34" customWidth="1"/>
    <col min="9" max="16384" width="9.16015625" style="34" customWidth="1"/>
  </cols>
  <sheetData>
    <row r="1" spans="1:3" s="34" customFormat="1" ht="22.5" customHeight="1">
      <c r="A1" s="37" t="s">
        <v>173</v>
      </c>
      <c r="C1" s="107"/>
    </row>
    <row r="2" spans="1:8" s="34" customFormat="1" ht="18.75" customHeight="1">
      <c r="A2" s="39" t="s">
        <v>22</v>
      </c>
      <c r="B2" s="39"/>
      <c r="C2" s="39"/>
      <c r="D2" s="39"/>
      <c r="E2" s="39"/>
      <c r="F2" s="39"/>
      <c r="G2" s="39"/>
      <c r="H2" s="39"/>
    </row>
    <row r="3" spans="3:8" s="37" customFormat="1" ht="22.5" customHeight="1">
      <c r="C3" s="108"/>
      <c r="H3" s="59" t="s">
        <v>47</v>
      </c>
    </row>
    <row r="4" spans="1:8" s="37" customFormat="1" ht="31.5" customHeight="1">
      <c r="A4" s="43" t="s">
        <v>174</v>
      </c>
      <c r="B4" s="43" t="s">
        <v>175</v>
      </c>
      <c r="C4" s="53" t="s">
        <v>176</v>
      </c>
      <c r="D4" s="53" t="s">
        <v>177</v>
      </c>
      <c r="E4" s="43" t="s">
        <v>142</v>
      </c>
      <c r="F4" s="43" t="s">
        <v>165</v>
      </c>
      <c r="G4" s="43" t="s">
        <v>166</v>
      </c>
      <c r="H4" s="43" t="s">
        <v>168</v>
      </c>
    </row>
    <row r="5" spans="1:8" s="37" customFormat="1" ht="27" customHeight="1">
      <c r="A5" s="109" t="s">
        <v>142</v>
      </c>
      <c r="B5" s="109"/>
      <c r="C5" s="109"/>
      <c r="D5" s="109"/>
      <c r="E5" s="110">
        <v>4900</v>
      </c>
      <c r="F5" s="110">
        <v>3612</v>
      </c>
      <c r="G5" s="110">
        <v>1288</v>
      </c>
      <c r="H5" s="111"/>
    </row>
    <row r="6" spans="1:8" s="37" customFormat="1" ht="27" customHeight="1">
      <c r="A6" s="112">
        <v>301</v>
      </c>
      <c r="B6" s="87" t="s">
        <v>178</v>
      </c>
      <c r="C6" s="42">
        <v>501</v>
      </c>
      <c r="D6" s="102" t="s">
        <v>179</v>
      </c>
      <c r="E6" s="110">
        <v>3570</v>
      </c>
      <c r="F6" s="110">
        <v>3570</v>
      </c>
      <c r="G6" s="110">
        <v>0</v>
      </c>
      <c r="H6" s="111"/>
    </row>
    <row r="7" spans="1:8" s="37" customFormat="1" ht="27" customHeight="1">
      <c r="A7" s="112" t="s">
        <v>180</v>
      </c>
      <c r="B7" s="87" t="s">
        <v>181</v>
      </c>
      <c r="C7" s="46">
        <v>50101</v>
      </c>
      <c r="D7" s="46" t="s">
        <v>182</v>
      </c>
      <c r="E7" s="110">
        <v>1336</v>
      </c>
      <c r="F7" s="110">
        <v>1336</v>
      </c>
      <c r="G7" s="110">
        <v>0</v>
      </c>
      <c r="H7" s="113" t="s">
        <v>183</v>
      </c>
    </row>
    <row r="8" spans="1:8" s="37" customFormat="1" ht="27.75" customHeight="1">
      <c r="A8" s="112" t="s">
        <v>184</v>
      </c>
      <c r="B8" s="87" t="s">
        <v>185</v>
      </c>
      <c r="C8" s="47"/>
      <c r="D8" s="47"/>
      <c r="E8" s="110">
        <v>231</v>
      </c>
      <c r="F8" s="110">
        <v>231</v>
      </c>
      <c r="G8" s="110">
        <v>0</v>
      </c>
      <c r="H8" s="113" t="s">
        <v>186</v>
      </c>
    </row>
    <row r="9" spans="1:8" s="37" customFormat="1" ht="27" customHeight="1">
      <c r="A9" s="112" t="s">
        <v>187</v>
      </c>
      <c r="B9" s="87" t="s">
        <v>188</v>
      </c>
      <c r="C9" s="47"/>
      <c r="D9" s="47"/>
      <c r="E9" s="110">
        <v>0</v>
      </c>
      <c r="F9" s="110">
        <v>0</v>
      </c>
      <c r="G9" s="110">
        <v>0</v>
      </c>
      <c r="H9" s="113" t="s">
        <v>189</v>
      </c>
    </row>
    <row r="10" spans="1:8" s="37" customFormat="1" ht="27" customHeight="1">
      <c r="A10" s="112" t="s">
        <v>190</v>
      </c>
      <c r="B10" s="87" t="s">
        <v>191</v>
      </c>
      <c r="C10" s="48"/>
      <c r="D10" s="48"/>
      <c r="E10" s="110">
        <v>917</v>
      </c>
      <c r="F10" s="110">
        <v>917</v>
      </c>
      <c r="G10" s="110">
        <v>0</v>
      </c>
      <c r="H10" s="113" t="s">
        <v>192</v>
      </c>
    </row>
    <row r="11" spans="1:8" s="37" customFormat="1" ht="27" customHeight="1">
      <c r="A11" s="112" t="s">
        <v>193</v>
      </c>
      <c r="B11" s="114" t="s">
        <v>194</v>
      </c>
      <c r="C11" s="115">
        <v>50102</v>
      </c>
      <c r="D11" s="115" t="s">
        <v>195</v>
      </c>
      <c r="E11" s="110">
        <v>486</v>
      </c>
      <c r="F11" s="110">
        <v>486</v>
      </c>
      <c r="G11" s="110">
        <v>0</v>
      </c>
      <c r="H11" s="111"/>
    </row>
    <row r="12" spans="1:8" s="37" customFormat="1" ht="27" customHeight="1">
      <c r="A12" s="112" t="s">
        <v>196</v>
      </c>
      <c r="B12" s="114" t="s">
        <v>197</v>
      </c>
      <c r="C12" s="116"/>
      <c r="D12" s="116"/>
      <c r="E12" s="110">
        <v>0</v>
      </c>
      <c r="F12" s="110">
        <v>0</v>
      </c>
      <c r="G12" s="110">
        <v>0</v>
      </c>
      <c r="H12" s="111"/>
    </row>
    <row r="13" spans="1:8" s="37" customFormat="1" ht="27" customHeight="1">
      <c r="A13" s="112" t="s">
        <v>198</v>
      </c>
      <c r="B13" s="114" t="s">
        <v>199</v>
      </c>
      <c r="C13" s="116"/>
      <c r="D13" s="116"/>
      <c r="E13" s="110">
        <v>141</v>
      </c>
      <c r="F13" s="110">
        <v>141</v>
      </c>
      <c r="G13" s="110">
        <v>0</v>
      </c>
      <c r="H13" s="111"/>
    </row>
    <row r="14" spans="1:8" s="37" customFormat="1" ht="27" customHeight="1">
      <c r="A14" s="112" t="s">
        <v>200</v>
      </c>
      <c r="B14" s="114" t="s">
        <v>201</v>
      </c>
      <c r="C14" s="116"/>
      <c r="D14" s="116"/>
      <c r="E14" s="110">
        <v>0</v>
      </c>
      <c r="F14" s="110">
        <v>0</v>
      </c>
      <c r="G14" s="110">
        <v>0</v>
      </c>
      <c r="H14" s="111"/>
    </row>
    <row r="15" spans="1:8" s="37" customFormat="1" ht="27" customHeight="1">
      <c r="A15" s="112" t="s">
        <v>202</v>
      </c>
      <c r="B15" s="87" t="s">
        <v>203</v>
      </c>
      <c r="C15" s="117"/>
      <c r="D15" s="117"/>
      <c r="E15" s="110">
        <v>19</v>
      </c>
      <c r="F15" s="110">
        <v>19</v>
      </c>
      <c r="G15" s="110">
        <v>0</v>
      </c>
      <c r="H15" s="111"/>
    </row>
    <row r="16" spans="1:8" s="37" customFormat="1" ht="27" customHeight="1">
      <c r="A16" s="112" t="s">
        <v>204</v>
      </c>
      <c r="B16" s="87" t="s">
        <v>205</v>
      </c>
      <c r="C16" s="42">
        <v>50103</v>
      </c>
      <c r="D16" s="42" t="s">
        <v>206</v>
      </c>
      <c r="E16" s="110">
        <v>282</v>
      </c>
      <c r="F16" s="110">
        <v>282</v>
      </c>
      <c r="G16" s="110">
        <v>0</v>
      </c>
      <c r="H16" s="111"/>
    </row>
    <row r="17" spans="1:8" s="37" customFormat="1" ht="27" customHeight="1">
      <c r="A17" s="112" t="s">
        <v>207</v>
      </c>
      <c r="B17" s="87" t="s">
        <v>208</v>
      </c>
      <c r="C17" s="46">
        <v>50199</v>
      </c>
      <c r="D17" s="46" t="s">
        <v>209</v>
      </c>
      <c r="E17" s="110">
        <v>47</v>
      </c>
      <c r="F17" s="110">
        <v>47</v>
      </c>
      <c r="G17" s="110">
        <v>0</v>
      </c>
      <c r="H17" s="111"/>
    </row>
    <row r="18" spans="1:8" s="37" customFormat="1" ht="27" customHeight="1">
      <c r="A18" s="112" t="s">
        <v>210</v>
      </c>
      <c r="B18" s="87" t="s">
        <v>211</v>
      </c>
      <c r="C18" s="48"/>
      <c r="D18" s="48"/>
      <c r="E18" s="110">
        <v>111</v>
      </c>
      <c r="F18" s="110">
        <v>111</v>
      </c>
      <c r="G18" s="110">
        <v>0</v>
      </c>
      <c r="H18" s="113" t="s">
        <v>212</v>
      </c>
    </row>
    <row r="19" spans="1:8" s="37" customFormat="1" ht="27" customHeight="1">
      <c r="A19" s="112" t="s">
        <v>213</v>
      </c>
      <c r="B19" s="87" t="s">
        <v>214</v>
      </c>
      <c r="C19" s="42">
        <v>502</v>
      </c>
      <c r="D19" s="42" t="s">
        <v>215</v>
      </c>
      <c r="E19" s="110">
        <v>1288</v>
      </c>
      <c r="F19" s="110">
        <v>0</v>
      </c>
      <c r="G19" s="110">
        <v>1288</v>
      </c>
      <c r="H19" s="111"/>
    </row>
    <row r="20" spans="1:8" s="37" customFormat="1" ht="27" customHeight="1">
      <c r="A20" s="112" t="s">
        <v>180</v>
      </c>
      <c r="B20" s="87" t="s">
        <v>216</v>
      </c>
      <c r="C20" s="42"/>
      <c r="D20" s="102"/>
      <c r="E20" s="110">
        <v>240</v>
      </c>
      <c r="F20" s="110">
        <v>0</v>
      </c>
      <c r="G20" s="110">
        <v>240</v>
      </c>
      <c r="H20" s="113"/>
    </row>
    <row r="21" spans="1:8" s="37" customFormat="1" ht="27" customHeight="1">
      <c r="A21" s="112" t="s">
        <v>184</v>
      </c>
      <c r="B21" s="87" t="s">
        <v>217</v>
      </c>
      <c r="C21" s="42"/>
      <c r="D21" s="102"/>
      <c r="E21" s="110">
        <v>300</v>
      </c>
      <c r="F21" s="110">
        <v>0</v>
      </c>
      <c r="G21" s="110">
        <v>300</v>
      </c>
      <c r="H21" s="111"/>
    </row>
    <row r="22" spans="1:8" s="37" customFormat="1" ht="27" customHeight="1">
      <c r="A22" s="112" t="s">
        <v>187</v>
      </c>
      <c r="B22" s="87" t="s">
        <v>218</v>
      </c>
      <c r="C22" s="42"/>
      <c r="D22" s="102"/>
      <c r="E22" s="110">
        <v>150</v>
      </c>
      <c r="F22" s="110">
        <v>0</v>
      </c>
      <c r="G22" s="110">
        <v>150</v>
      </c>
      <c r="H22" s="111"/>
    </row>
    <row r="23" spans="1:8" s="37" customFormat="1" ht="27" customHeight="1">
      <c r="A23" s="112" t="s">
        <v>219</v>
      </c>
      <c r="B23" s="87" t="s">
        <v>220</v>
      </c>
      <c r="C23" s="42"/>
      <c r="D23" s="102"/>
      <c r="E23" s="110">
        <v>0</v>
      </c>
      <c r="F23" s="110">
        <v>0</v>
      </c>
      <c r="G23" s="110">
        <v>0</v>
      </c>
      <c r="H23" s="111"/>
    </row>
    <row r="24" spans="1:8" s="37" customFormat="1" ht="27" customHeight="1">
      <c r="A24" s="112" t="s">
        <v>221</v>
      </c>
      <c r="B24" s="87" t="s">
        <v>222</v>
      </c>
      <c r="C24" s="42"/>
      <c r="D24" s="102"/>
      <c r="E24" s="110">
        <v>0</v>
      </c>
      <c r="F24" s="110">
        <v>0</v>
      </c>
      <c r="G24" s="110">
        <v>0</v>
      </c>
      <c r="H24" s="111"/>
    </row>
    <row r="25" spans="1:8" s="37" customFormat="1" ht="27" customHeight="1">
      <c r="A25" s="112" t="s">
        <v>223</v>
      </c>
      <c r="B25" s="87" t="s">
        <v>224</v>
      </c>
      <c r="C25" s="42"/>
      <c r="D25" s="102"/>
      <c r="E25" s="110">
        <v>80</v>
      </c>
      <c r="F25" s="110">
        <v>0</v>
      </c>
      <c r="G25" s="110">
        <v>80</v>
      </c>
      <c r="H25" s="111"/>
    </row>
    <row r="26" spans="1:8" s="37" customFormat="1" ht="27" customHeight="1">
      <c r="A26" s="112" t="s">
        <v>190</v>
      </c>
      <c r="B26" s="87" t="s">
        <v>225</v>
      </c>
      <c r="C26" s="42"/>
      <c r="D26" s="102"/>
      <c r="E26" s="110">
        <v>150</v>
      </c>
      <c r="F26" s="110">
        <v>0</v>
      </c>
      <c r="G26" s="110">
        <v>150</v>
      </c>
      <c r="H26" s="111"/>
    </row>
    <row r="27" spans="1:8" s="37" customFormat="1" ht="27" customHeight="1">
      <c r="A27" s="112" t="s">
        <v>193</v>
      </c>
      <c r="B27" s="87" t="s">
        <v>226</v>
      </c>
      <c r="C27" s="42"/>
      <c r="D27" s="102"/>
      <c r="E27" s="110">
        <v>0</v>
      </c>
      <c r="F27" s="110">
        <v>0</v>
      </c>
      <c r="G27" s="110">
        <v>0</v>
      </c>
      <c r="H27" s="111"/>
    </row>
    <row r="28" spans="1:8" s="37" customFormat="1" ht="27" customHeight="1">
      <c r="A28" s="112" t="s">
        <v>196</v>
      </c>
      <c r="B28" s="87" t="s">
        <v>227</v>
      </c>
      <c r="C28" s="42"/>
      <c r="D28" s="102"/>
      <c r="E28" s="110">
        <v>0</v>
      </c>
      <c r="F28" s="110">
        <v>0</v>
      </c>
      <c r="G28" s="110">
        <v>0</v>
      </c>
      <c r="H28" s="111"/>
    </row>
    <row r="29" spans="1:8" s="37" customFormat="1" ht="27" customHeight="1">
      <c r="A29" s="112" t="s">
        <v>200</v>
      </c>
      <c r="B29" s="87" t="s">
        <v>228</v>
      </c>
      <c r="C29" s="42"/>
      <c r="D29" s="102"/>
      <c r="E29" s="110">
        <v>150</v>
      </c>
      <c r="F29" s="110">
        <v>0</v>
      </c>
      <c r="G29" s="110">
        <v>150</v>
      </c>
      <c r="H29" s="111"/>
    </row>
    <row r="30" spans="1:8" s="37" customFormat="1" ht="27" customHeight="1">
      <c r="A30" s="112" t="s">
        <v>202</v>
      </c>
      <c r="B30" s="87" t="s">
        <v>229</v>
      </c>
      <c r="C30" s="42"/>
      <c r="D30" s="102"/>
      <c r="E30" s="110">
        <v>0</v>
      </c>
      <c r="F30" s="110">
        <v>0</v>
      </c>
      <c r="G30" s="110">
        <v>0</v>
      </c>
      <c r="H30" s="111"/>
    </row>
    <row r="31" spans="1:8" s="37" customFormat="1" ht="27" customHeight="1">
      <c r="A31" s="112" t="s">
        <v>204</v>
      </c>
      <c r="B31" s="87" t="s">
        <v>230</v>
      </c>
      <c r="C31" s="42"/>
      <c r="D31" s="102"/>
      <c r="E31" s="110">
        <v>0</v>
      </c>
      <c r="F31" s="110">
        <v>0</v>
      </c>
      <c r="G31" s="110">
        <v>0</v>
      </c>
      <c r="H31" s="111"/>
    </row>
    <row r="32" spans="1:8" s="37" customFormat="1" ht="27" customHeight="1">
      <c r="A32" s="112" t="s">
        <v>207</v>
      </c>
      <c r="B32" s="87" t="s">
        <v>231</v>
      </c>
      <c r="C32" s="42"/>
      <c r="D32" s="102"/>
      <c r="E32" s="110">
        <v>0</v>
      </c>
      <c r="F32" s="110">
        <v>0</v>
      </c>
      <c r="G32" s="110">
        <v>0</v>
      </c>
      <c r="H32" s="111"/>
    </row>
    <row r="33" spans="1:8" s="37" customFormat="1" ht="27" customHeight="1">
      <c r="A33" s="112" t="s">
        <v>232</v>
      </c>
      <c r="B33" s="87" t="s">
        <v>233</v>
      </c>
      <c r="C33" s="42"/>
      <c r="D33" s="42"/>
      <c r="E33" s="110">
        <v>0</v>
      </c>
      <c r="F33" s="110">
        <v>0</v>
      </c>
      <c r="G33" s="110">
        <v>0</v>
      </c>
      <c r="H33" s="111"/>
    </row>
    <row r="34" spans="1:8" s="37" customFormat="1" ht="27" customHeight="1">
      <c r="A34" s="112" t="s">
        <v>234</v>
      </c>
      <c r="B34" s="87" t="s">
        <v>235</v>
      </c>
      <c r="C34" s="42"/>
      <c r="D34" s="102"/>
      <c r="E34" s="110">
        <v>70</v>
      </c>
      <c r="F34" s="110">
        <v>0</v>
      </c>
      <c r="G34" s="110">
        <v>70</v>
      </c>
      <c r="H34" s="111"/>
    </row>
    <row r="35" spans="1:8" s="37" customFormat="1" ht="27" customHeight="1">
      <c r="A35" s="112" t="s">
        <v>236</v>
      </c>
      <c r="B35" s="87" t="s">
        <v>237</v>
      </c>
      <c r="C35" s="42"/>
      <c r="D35" s="102"/>
      <c r="E35" s="110">
        <v>48</v>
      </c>
      <c r="F35" s="110">
        <v>0</v>
      </c>
      <c r="G35" s="110">
        <v>48</v>
      </c>
      <c r="H35" s="111"/>
    </row>
    <row r="36" spans="1:8" s="37" customFormat="1" ht="27" customHeight="1">
      <c r="A36" s="112" t="s">
        <v>238</v>
      </c>
      <c r="B36" s="87" t="s">
        <v>239</v>
      </c>
      <c r="C36" s="42"/>
      <c r="D36" s="102"/>
      <c r="E36" s="110">
        <v>0</v>
      </c>
      <c r="F36" s="110">
        <v>0</v>
      </c>
      <c r="G36" s="110">
        <v>0</v>
      </c>
      <c r="H36" s="111"/>
    </row>
    <row r="37" spans="1:8" s="37" customFormat="1" ht="27" customHeight="1">
      <c r="A37" s="118" t="s">
        <v>240</v>
      </c>
      <c r="B37" s="87" t="s">
        <v>241</v>
      </c>
      <c r="C37" s="42"/>
      <c r="D37" s="102"/>
      <c r="E37" s="110">
        <v>0</v>
      </c>
      <c r="F37" s="110">
        <v>0</v>
      </c>
      <c r="G37" s="110">
        <v>0</v>
      </c>
      <c r="H37" s="111"/>
    </row>
    <row r="38" spans="1:8" s="37" customFormat="1" ht="27" customHeight="1">
      <c r="A38" s="118" t="s">
        <v>242</v>
      </c>
      <c r="B38" s="87" t="s">
        <v>243</v>
      </c>
      <c r="C38" s="42"/>
      <c r="D38" s="102"/>
      <c r="E38" s="110">
        <v>0</v>
      </c>
      <c r="F38" s="110">
        <v>0</v>
      </c>
      <c r="G38" s="110">
        <v>0</v>
      </c>
      <c r="H38" s="111"/>
    </row>
    <row r="39" spans="1:8" s="37" customFormat="1" ht="27" customHeight="1">
      <c r="A39" s="118" t="s">
        <v>244</v>
      </c>
      <c r="B39" s="87" t="s">
        <v>245</v>
      </c>
      <c r="C39" s="42"/>
      <c r="D39" s="102"/>
      <c r="E39" s="110">
        <v>0</v>
      </c>
      <c r="F39" s="110">
        <v>0</v>
      </c>
      <c r="G39" s="110">
        <v>0</v>
      </c>
      <c r="H39" s="111"/>
    </row>
    <row r="40" spans="1:8" s="37" customFormat="1" ht="27" customHeight="1">
      <c r="A40" s="118" t="s">
        <v>246</v>
      </c>
      <c r="B40" s="87" t="s">
        <v>247</v>
      </c>
      <c r="C40" s="42"/>
      <c r="D40" s="102"/>
      <c r="E40" s="110">
        <v>0</v>
      </c>
      <c r="F40" s="110">
        <v>0</v>
      </c>
      <c r="G40" s="110">
        <v>0</v>
      </c>
      <c r="H40" s="111"/>
    </row>
    <row r="41" spans="1:8" s="37" customFormat="1" ht="27" customHeight="1">
      <c r="A41" s="118" t="s">
        <v>248</v>
      </c>
      <c r="B41" s="87" t="s">
        <v>249</v>
      </c>
      <c r="C41" s="42"/>
      <c r="D41" s="102"/>
      <c r="E41" s="110">
        <v>0</v>
      </c>
      <c r="F41" s="110">
        <v>0</v>
      </c>
      <c r="G41" s="110">
        <v>0</v>
      </c>
      <c r="H41" s="111"/>
    </row>
    <row r="42" spans="1:8" s="37" customFormat="1" ht="27" customHeight="1">
      <c r="A42" s="118" t="s">
        <v>250</v>
      </c>
      <c r="B42" s="87" t="s">
        <v>251</v>
      </c>
      <c r="C42" s="42"/>
      <c r="D42" s="102"/>
      <c r="E42" s="110">
        <v>100</v>
      </c>
      <c r="F42" s="110">
        <v>0</v>
      </c>
      <c r="G42" s="110">
        <v>100</v>
      </c>
      <c r="H42" s="111"/>
    </row>
    <row r="43" spans="1:8" s="37" customFormat="1" ht="27" customHeight="1">
      <c r="A43" s="118" t="s">
        <v>252</v>
      </c>
      <c r="B43" s="87" t="s">
        <v>253</v>
      </c>
      <c r="C43" s="42"/>
      <c r="D43" s="102"/>
      <c r="E43" s="110">
        <v>0</v>
      </c>
      <c r="F43" s="110">
        <v>0</v>
      </c>
      <c r="G43" s="110">
        <v>0</v>
      </c>
      <c r="H43" s="111"/>
    </row>
    <row r="44" spans="1:8" s="37" customFormat="1" ht="27" customHeight="1">
      <c r="A44" s="118" t="s">
        <v>254</v>
      </c>
      <c r="B44" s="87" t="s">
        <v>255</v>
      </c>
      <c r="C44" s="42"/>
      <c r="D44" s="102"/>
      <c r="E44" s="110">
        <v>0</v>
      </c>
      <c r="F44" s="110">
        <v>0</v>
      </c>
      <c r="G44" s="110">
        <v>0</v>
      </c>
      <c r="H44" s="113" t="s">
        <v>256</v>
      </c>
    </row>
    <row r="45" spans="1:8" s="37" customFormat="1" ht="27" customHeight="1">
      <c r="A45" s="118" t="s">
        <v>257</v>
      </c>
      <c r="B45" s="87" t="s">
        <v>258</v>
      </c>
      <c r="C45" s="42"/>
      <c r="D45" s="102"/>
      <c r="E45" s="110">
        <v>0</v>
      </c>
      <c r="F45" s="110">
        <v>0</v>
      </c>
      <c r="G45" s="110">
        <v>0</v>
      </c>
      <c r="H45" s="111"/>
    </row>
    <row r="46" spans="1:8" s="37" customFormat="1" ht="27" customHeight="1">
      <c r="A46" s="118" t="s">
        <v>210</v>
      </c>
      <c r="B46" s="87" t="s">
        <v>259</v>
      </c>
      <c r="C46" s="42"/>
      <c r="D46" s="102"/>
      <c r="E46" s="110"/>
      <c r="F46" s="110">
        <v>0</v>
      </c>
      <c r="G46" s="110"/>
      <c r="H46" s="113"/>
    </row>
    <row r="47" spans="1:8" s="37" customFormat="1" ht="27" customHeight="1">
      <c r="A47" s="112" t="s">
        <v>261</v>
      </c>
      <c r="B47" s="87" t="s">
        <v>262</v>
      </c>
      <c r="C47" s="42">
        <v>509</v>
      </c>
      <c r="D47" s="102" t="s">
        <v>262</v>
      </c>
      <c r="E47" s="110">
        <v>42</v>
      </c>
      <c r="F47" s="110">
        <v>42</v>
      </c>
      <c r="G47" s="110">
        <v>0</v>
      </c>
      <c r="H47" s="111"/>
    </row>
    <row r="48" spans="1:8" s="37" customFormat="1" ht="27" customHeight="1">
      <c r="A48" s="112" t="s">
        <v>180</v>
      </c>
      <c r="B48" s="87" t="s">
        <v>263</v>
      </c>
      <c r="C48" s="46">
        <v>50905</v>
      </c>
      <c r="D48" s="46" t="s">
        <v>264</v>
      </c>
      <c r="E48" s="110">
        <v>0</v>
      </c>
      <c r="F48" s="110">
        <v>0</v>
      </c>
      <c r="G48" s="110">
        <v>0</v>
      </c>
      <c r="H48" s="111"/>
    </row>
    <row r="49" spans="1:8" s="37" customFormat="1" ht="27" customHeight="1">
      <c r="A49" s="112" t="s">
        <v>184</v>
      </c>
      <c r="B49" s="87" t="s">
        <v>265</v>
      </c>
      <c r="C49" s="47"/>
      <c r="D49" s="47"/>
      <c r="E49" s="110">
        <v>0</v>
      </c>
      <c r="F49" s="110">
        <v>0</v>
      </c>
      <c r="G49" s="110">
        <v>0</v>
      </c>
      <c r="H49" s="113"/>
    </row>
    <row r="50" spans="1:8" s="37" customFormat="1" ht="27" customHeight="1">
      <c r="A50" s="112" t="s">
        <v>187</v>
      </c>
      <c r="B50" s="87" t="s">
        <v>266</v>
      </c>
      <c r="C50" s="48"/>
      <c r="D50" s="48"/>
      <c r="E50" s="110">
        <v>0</v>
      </c>
      <c r="F50" s="110">
        <v>0</v>
      </c>
      <c r="G50" s="110">
        <v>0</v>
      </c>
      <c r="H50" s="113"/>
    </row>
    <row r="51" spans="1:8" s="37" customFormat="1" ht="27" customHeight="1">
      <c r="A51" s="112" t="s">
        <v>219</v>
      </c>
      <c r="B51" s="87" t="s">
        <v>267</v>
      </c>
      <c r="C51" s="46">
        <v>50901</v>
      </c>
      <c r="D51" s="46" t="s">
        <v>268</v>
      </c>
      <c r="E51" s="110">
        <v>42</v>
      </c>
      <c r="F51" s="110">
        <v>42</v>
      </c>
      <c r="G51" s="110">
        <v>0</v>
      </c>
      <c r="H51" s="113" t="s">
        <v>269</v>
      </c>
    </row>
    <row r="52" spans="1:8" s="37" customFormat="1" ht="27" customHeight="1">
      <c r="A52" s="112" t="s">
        <v>221</v>
      </c>
      <c r="B52" s="87" t="s">
        <v>270</v>
      </c>
      <c r="C52" s="48"/>
      <c r="D52" s="48"/>
      <c r="E52" s="110">
        <v>0</v>
      </c>
      <c r="F52" s="110">
        <v>0</v>
      </c>
      <c r="G52" s="110">
        <v>0</v>
      </c>
      <c r="H52" s="113" t="s">
        <v>271</v>
      </c>
    </row>
    <row r="53" spans="1:8" s="37" customFormat="1" ht="27" customHeight="1">
      <c r="A53" s="112" t="s">
        <v>210</v>
      </c>
      <c r="B53" s="87" t="s">
        <v>272</v>
      </c>
      <c r="C53" s="42">
        <v>50999</v>
      </c>
      <c r="D53" s="102" t="s">
        <v>262</v>
      </c>
      <c r="E53" s="110">
        <v>0</v>
      </c>
      <c r="F53" s="110">
        <v>0</v>
      </c>
      <c r="G53" s="110">
        <v>0</v>
      </c>
      <c r="H53" s="111"/>
    </row>
    <row r="54" spans="1:8" s="37" customFormat="1" ht="12.75" customHeight="1">
      <c r="A54" s="119"/>
      <c r="B54" s="119"/>
      <c r="C54" s="120"/>
      <c r="D54" s="119"/>
      <c r="E54" s="121"/>
      <c r="F54" s="121"/>
      <c r="G54" s="121"/>
      <c r="H54" s="121"/>
    </row>
    <row r="55" spans="1:4" s="37" customFormat="1" ht="12.75" customHeight="1">
      <c r="A55" s="119"/>
      <c r="B55" s="119"/>
      <c r="C55" s="120"/>
      <c r="D55" s="119"/>
    </row>
    <row r="56" spans="1:4" s="37" customFormat="1" ht="12.75" customHeight="1">
      <c r="A56" s="119"/>
      <c r="B56" s="119"/>
      <c r="C56" s="120"/>
      <c r="D56" s="119"/>
    </row>
    <row r="57" spans="1:4" s="37" customFormat="1" ht="12.75" customHeight="1">
      <c r="A57" s="119"/>
      <c r="B57" s="119"/>
      <c r="C57" s="120"/>
      <c r="D57" s="119"/>
    </row>
    <row r="58" spans="1:4" s="37" customFormat="1" ht="12.75" customHeight="1">
      <c r="A58" s="119"/>
      <c r="B58" s="119"/>
      <c r="C58" s="120"/>
      <c r="D58" s="119"/>
    </row>
    <row r="59" spans="1:4" s="37" customFormat="1" ht="12.75" customHeight="1">
      <c r="A59" s="119"/>
      <c r="B59" s="119"/>
      <c r="C59" s="120"/>
      <c r="D59" s="119"/>
    </row>
    <row r="60" spans="1:4" s="37" customFormat="1" ht="12.75" customHeight="1">
      <c r="A60" s="119"/>
      <c r="B60" s="119"/>
      <c r="C60" s="120"/>
      <c r="D60" s="119"/>
    </row>
    <row r="61" s="34" customFormat="1" ht="12.75" customHeight="1">
      <c r="C61" s="107"/>
    </row>
  </sheetData>
  <sheetProtection/>
  <mergeCells count="12">
    <mergeCell ref="A2:H2"/>
    <mergeCell ref="A5:B5"/>
    <mergeCell ref="C7:C10"/>
    <mergeCell ref="C11:C15"/>
    <mergeCell ref="C17:C18"/>
    <mergeCell ref="C48:C50"/>
    <mergeCell ref="C51:C52"/>
    <mergeCell ref="D7:D10"/>
    <mergeCell ref="D11:D15"/>
    <mergeCell ref="D17:D18"/>
    <mergeCell ref="D48:D50"/>
    <mergeCell ref="D51:D52"/>
  </mergeCells>
  <printOptions horizontalCentered="1" verticalCentered="1"/>
  <pageMargins left="0.34930555555555554" right="0.34930555555555554" top="0.7895833333333333" bottom="0.7895833333333333" header="0.3"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zoomScaleSheetLayoutView="100" workbookViewId="0" topLeftCell="A4">
      <selection activeCell="E17" sqref="E17"/>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49.16015625" style="0" customWidth="1"/>
    <col min="8" max="8" width="32.33203125" style="0" customWidth="1"/>
  </cols>
  <sheetData>
    <row r="1" spans="1:6" ht="22.5" customHeight="1">
      <c r="A1" s="41" t="s">
        <v>27</v>
      </c>
      <c r="B1" s="91"/>
      <c r="C1" s="91"/>
      <c r="D1" s="91"/>
      <c r="E1" s="91"/>
      <c r="F1" s="92"/>
    </row>
    <row r="2" spans="1:6" ht="22.5" customHeight="1">
      <c r="A2" s="93" t="s">
        <v>28</v>
      </c>
      <c r="B2" s="75"/>
      <c r="C2" s="94"/>
      <c r="D2" s="94"/>
      <c r="E2" s="94"/>
      <c r="F2" s="75"/>
    </row>
    <row r="3" spans="1:6" s="37" customFormat="1" ht="22.5" customHeight="1">
      <c r="A3" s="95"/>
      <c r="B3" s="95"/>
      <c r="C3" s="96"/>
      <c r="D3" s="96"/>
      <c r="E3" s="97"/>
      <c r="F3" s="59" t="s">
        <v>47</v>
      </c>
    </row>
    <row r="4" spans="1:8" s="37" customFormat="1" ht="22.5" customHeight="1">
      <c r="A4" s="98" t="s">
        <v>48</v>
      </c>
      <c r="B4" s="98"/>
      <c r="C4" s="99" t="s">
        <v>49</v>
      </c>
      <c r="D4" s="100"/>
      <c r="E4" s="100"/>
      <c r="F4" s="100"/>
      <c r="G4" s="100"/>
      <c r="H4" s="101"/>
    </row>
    <row r="5" spans="1:8" s="37" customFormat="1" ht="22.5" customHeight="1">
      <c r="A5" s="98" t="s">
        <v>50</v>
      </c>
      <c r="B5" s="98" t="s">
        <v>51</v>
      </c>
      <c r="C5" s="98" t="s">
        <v>52</v>
      </c>
      <c r="D5" s="98" t="s">
        <v>51</v>
      </c>
      <c r="E5" s="98" t="s">
        <v>53</v>
      </c>
      <c r="F5" s="98" t="s">
        <v>51</v>
      </c>
      <c r="G5" s="53" t="s">
        <v>54</v>
      </c>
      <c r="H5" s="42" t="s">
        <v>51</v>
      </c>
    </row>
    <row r="6" spans="1:8" s="37" customFormat="1" ht="22.5" customHeight="1">
      <c r="A6" s="102" t="s">
        <v>273</v>
      </c>
      <c r="B6" s="103"/>
      <c r="C6" s="90" t="s">
        <v>274</v>
      </c>
      <c r="D6" s="104"/>
      <c r="E6" s="90" t="s">
        <v>275</v>
      </c>
      <c r="F6" s="104"/>
      <c r="G6" s="105" t="s">
        <v>55</v>
      </c>
      <c r="H6" s="87"/>
    </row>
    <row r="7" spans="1:8" s="37" customFormat="1" ht="22.5" customHeight="1">
      <c r="A7" s="102"/>
      <c r="B7" s="103"/>
      <c r="C7" s="90" t="s">
        <v>276</v>
      </c>
      <c r="D7" s="104"/>
      <c r="E7" s="90" t="s">
        <v>277</v>
      </c>
      <c r="F7" s="104"/>
      <c r="G7" s="106" t="s">
        <v>59</v>
      </c>
      <c r="H7" s="87"/>
    </row>
    <row r="8" spans="1:8" s="37" customFormat="1" ht="22.5" customHeight="1">
      <c r="A8" s="102"/>
      <c r="B8" s="103"/>
      <c r="C8" s="90" t="s">
        <v>278</v>
      </c>
      <c r="D8" s="104"/>
      <c r="E8" s="90" t="s">
        <v>279</v>
      </c>
      <c r="F8" s="104"/>
      <c r="G8" s="106" t="s">
        <v>63</v>
      </c>
      <c r="H8" s="84"/>
    </row>
    <row r="9" spans="1:8" s="37" customFormat="1" ht="22.5" customHeight="1">
      <c r="A9" s="102"/>
      <c r="B9" s="103"/>
      <c r="C9" s="90" t="s">
        <v>280</v>
      </c>
      <c r="D9" s="104"/>
      <c r="E9" s="90" t="s">
        <v>281</v>
      </c>
      <c r="F9" s="104"/>
      <c r="G9" s="106" t="s">
        <v>67</v>
      </c>
      <c r="H9" s="87"/>
    </row>
    <row r="10" spans="1:8" s="37" customFormat="1" ht="22.5" customHeight="1">
      <c r="A10" s="102"/>
      <c r="B10" s="103"/>
      <c r="C10" s="90" t="s">
        <v>282</v>
      </c>
      <c r="D10" s="104"/>
      <c r="E10" s="90" t="s">
        <v>283</v>
      </c>
      <c r="F10" s="104"/>
      <c r="G10" s="106" t="s">
        <v>71</v>
      </c>
      <c r="H10" s="87"/>
    </row>
    <row r="11" spans="1:8" s="37" customFormat="1" ht="22.5" customHeight="1">
      <c r="A11" s="102"/>
      <c r="B11" s="103"/>
      <c r="C11" s="90" t="s">
        <v>284</v>
      </c>
      <c r="D11" s="104"/>
      <c r="E11" s="90" t="s">
        <v>285</v>
      </c>
      <c r="F11" s="104"/>
      <c r="G11" s="106" t="s">
        <v>75</v>
      </c>
      <c r="H11" s="87"/>
    </row>
    <row r="12" spans="1:8" s="37" customFormat="1" ht="22.5" customHeight="1">
      <c r="A12" s="102"/>
      <c r="B12" s="103"/>
      <c r="C12" s="90" t="s">
        <v>286</v>
      </c>
      <c r="D12" s="104"/>
      <c r="E12" s="90" t="s">
        <v>277</v>
      </c>
      <c r="F12" s="104"/>
      <c r="G12" s="106" t="s">
        <v>79</v>
      </c>
      <c r="H12" s="87"/>
    </row>
    <row r="13" spans="1:8" s="37" customFormat="1" ht="22.5" customHeight="1">
      <c r="A13" s="102"/>
      <c r="B13" s="103"/>
      <c r="C13" s="90" t="s">
        <v>287</v>
      </c>
      <c r="D13" s="104"/>
      <c r="E13" s="90" t="s">
        <v>279</v>
      </c>
      <c r="F13" s="104"/>
      <c r="G13" s="106" t="s">
        <v>82</v>
      </c>
      <c r="H13" s="87"/>
    </row>
    <row r="14" spans="1:8" s="37" customFormat="1" ht="22.5" customHeight="1">
      <c r="A14" s="102"/>
      <c r="B14" s="103"/>
      <c r="C14" s="90" t="s">
        <v>288</v>
      </c>
      <c r="D14" s="104"/>
      <c r="E14" s="90" t="s">
        <v>281</v>
      </c>
      <c r="F14" s="104"/>
      <c r="G14" s="106" t="s">
        <v>85</v>
      </c>
      <c r="H14" s="87"/>
    </row>
    <row r="15" spans="1:8" s="37" customFormat="1" ht="22.5" customHeight="1">
      <c r="A15" s="102"/>
      <c r="B15" s="103"/>
      <c r="C15" s="90" t="s">
        <v>289</v>
      </c>
      <c r="D15" s="104"/>
      <c r="E15" s="90" t="s">
        <v>290</v>
      </c>
      <c r="F15" s="104"/>
      <c r="G15" s="106" t="s">
        <v>89</v>
      </c>
      <c r="H15" s="87"/>
    </row>
    <row r="16" spans="1:8" s="37" customFormat="1" ht="22.5" customHeight="1">
      <c r="A16" s="84"/>
      <c r="B16" s="103"/>
      <c r="C16" s="90" t="s">
        <v>291</v>
      </c>
      <c r="D16" s="104"/>
      <c r="E16" s="90" t="s">
        <v>292</v>
      </c>
      <c r="F16" s="104"/>
      <c r="G16" s="106" t="s">
        <v>93</v>
      </c>
      <c r="H16" s="84"/>
    </row>
    <row r="17" spans="1:8" s="37" customFormat="1" ht="22.5" customHeight="1">
      <c r="A17" s="87"/>
      <c r="B17" s="103"/>
      <c r="C17" s="90" t="s">
        <v>293</v>
      </c>
      <c r="D17" s="104"/>
      <c r="E17" s="90" t="s">
        <v>294</v>
      </c>
      <c r="F17" s="104"/>
      <c r="G17" s="106" t="s">
        <v>97</v>
      </c>
      <c r="H17" s="87"/>
    </row>
    <row r="18" spans="1:8" s="37" customFormat="1" ht="22.5" customHeight="1">
      <c r="A18" s="87"/>
      <c r="B18" s="103"/>
      <c r="C18" s="90" t="s">
        <v>295</v>
      </c>
      <c r="D18" s="104"/>
      <c r="E18" s="90" t="s">
        <v>296</v>
      </c>
      <c r="F18" s="104"/>
      <c r="G18" s="106" t="s">
        <v>100</v>
      </c>
      <c r="H18" s="87"/>
    </row>
    <row r="19" spans="1:8" s="37" customFormat="1" ht="22.5" customHeight="1">
      <c r="A19" s="102"/>
      <c r="B19" s="103"/>
      <c r="C19" s="90" t="s">
        <v>297</v>
      </c>
      <c r="D19" s="104"/>
      <c r="E19" s="90" t="s">
        <v>298</v>
      </c>
      <c r="F19" s="104"/>
      <c r="G19" s="106" t="s">
        <v>103</v>
      </c>
      <c r="H19" s="87"/>
    </row>
    <row r="20" spans="1:8" s="37" customFormat="1" ht="22.5" customHeight="1">
      <c r="A20" s="102"/>
      <c r="B20" s="103"/>
      <c r="C20" s="90" t="s">
        <v>299</v>
      </c>
      <c r="D20" s="104"/>
      <c r="E20" s="90" t="s">
        <v>300</v>
      </c>
      <c r="F20" s="104"/>
      <c r="G20" s="106" t="s">
        <v>106</v>
      </c>
      <c r="H20" s="87"/>
    </row>
    <row r="21" spans="1:8" s="37" customFormat="1" ht="22.5" customHeight="1">
      <c r="A21" s="84"/>
      <c r="B21" s="103"/>
      <c r="C21" s="87"/>
      <c r="D21" s="104"/>
      <c r="E21" s="90" t="s">
        <v>301</v>
      </c>
      <c r="F21" s="104"/>
      <c r="G21" s="106" t="s">
        <v>109</v>
      </c>
      <c r="H21" s="87"/>
    </row>
    <row r="22" spans="1:8" s="37" customFormat="1" ht="18" customHeight="1">
      <c r="A22" s="87"/>
      <c r="B22" s="103"/>
      <c r="C22" s="87"/>
      <c r="D22" s="104"/>
      <c r="E22" s="90" t="s">
        <v>302</v>
      </c>
      <c r="F22" s="104"/>
      <c r="G22" s="87"/>
      <c r="H22" s="87"/>
    </row>
    <row r="23" spans="1:8" s="37" customFormat="1" ht="19.5" customHeight="1">
      <c r="A23" s="87"/>
      <c r="B23" s="103"/>
      <c r="C23" s="87"/>
      <c r="D23" s="104"/>
      <c r="E23" s="90" t="s">
        <v>303</v>
      </c>
      <c r="F23" s="104"/>
      <c r="G23" s="87"/>
      <c r="H23" s="87"/>
    </row>
    <row r="24" spans="1:8" s="37" customFormat="1" ht="21.75" customHeight="1">
      <c r="A24" s="87"/>
      <c r="B24" s="103"/>
      <c r="C24" s="90"/>
      <c r="D24" s="104"/>
      <c r="E24" s="90" t="s">
        <v>304</v>
      </c>
      <c r="F24" s="104"/>
      <c r="G24" s="87"/>
      <c r="H24" s="87"/>
    </row>
    <row r="25" spans="1:8" s="37" customFormat="1" ht="23.25" customHeight="1">
      <c r="A25" s="87"/>
      <c r="B25" s="103"/>
      <c r="C25" s="90"/>
      <c r="D25" s="104"/>
      <c r="E25" s="102"/>
      <c r="F25" s="104"/>
      <c r="G25" s="87"/>
      <c r="H25" s="87"/>
    </row>
    <row r="26" spans="1:8" s="37" customFormat="1" ht="18" customHeight="1">
      <c r="A26" s="98" t="s">
        <v>127</v>
      </c>
      <c r="B26" s="103">
        <f>SUM(B6,B9,B10,B12,B13,B14,B15)</f>
        <v>0</v>
      </c>
      <c r="C26" s="98" t="s">
        <v>128</v>
      </c>
      <c r="D26" s="104">
        <f>SUM(D6:D20)</f>
        <v>0</v>
      </c>
      <c r="E26" s="98" t="s">
        <v>128</v>
      </c>
      <c r="F26" s="104">
        <f>SUM(F6,F11,F21,F22,F23)</f>
        <v>0</v>
      </c>
      <c r="G26" s="98" t="s">
        <v>128</v>
      </c>
      <c r="H26" s="104">
        <f>SUM(H6,H11,H21,H22,H23)</f>
        <v>0</v>
      </c>
    </row>
    <row r="27" s="37" customFormat="1" ht="12.75" customHeight="1"/>
    <row r="28" s="37" customFormat="1" ht="12.75" customHeight="1"/>
    <row r="29" s="37" customFormat="1" ht="12.75" customHeight="1"/>
    <row r="30" s="37" customFormat="1" ht="12.75" customHeight="1"/>
    <row r="31" s="37" customFormat="1" ht="12.75" customHeight="1"/>
    <row r="32" s="37" customFormat="1" ht="12.75" customHeight="1"/>
    <row r="33" s="37" customFormat="1" ht="12.75" customHeight="1"/>
    <row r="34" s="37" customFormat="1" ht="12.75" customHeight="1"/>
    <row r="35" s="37" customFormat="1" ht="12.75" customHeight="1"/>
    <row r="36" s="37" customFormat="1" ht="12.75" customHeight="1"/>
    <row r="37" s="37" customFormat="1" ht="12.75" customHeight="1"/>
    <row r="38" s="37" customFormat="1" ht="12.75" customHeight="1"/>
    <row r="39" s="37" customFormat="1" ht="12.75" customHeight="1"/>
    <row r="40" spans="2:4" ht="12.75" customHeight="1">
      <c r="B40" s="34"/>
      <c r="D40" s="34"/>
    </row>
    <row r="41" spans="2:4" ht="12.75" customHeight="1">
      <c r="B41" s="34"/>
      <c r="D41" s="34"/>
    </row>
    <row r="42" ht="12.75" customHeight="1">
      <c r="B42" s="34"/>
    </row>
    <row r="43" ht="12.75" customHeight="1">
      <c r="B43" s="34"/>
    </row>
    <row r="44" ht="12.75" customHeight="1">
      <c r="B44" s="34"/>
    </row>
  </sheetData>
  <sheetProtection/>
  <mergeCells count="3">
    <mergeCell ref="A3:B3"/>
    <mergeCell ref="A4:B4"/>
    <mergeCell ref="C4:H4"/>
  </mergeCells>
  <printOptions horizontalCentered="1"/>
  <pageMargins left="0.75" right="0.75" top="0.7895833333333333" bottom="1" header="0" footer="0"/>
  <pageSetup fitToHeight="1" fitToWidth="1" horizontalDpi="600" verticalDpi="600"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3"/>
  <sheetViews>
    <sheetView showGridLines="0" showZeros="0" zoomScaleSheetLayoutView="100" workbookViewId="0" topLeftCell="B1">
      <selection activeCell="D15" sqref="D15"/>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s="37" customFormat="1" ht="30" customHeight="1">
      <c r="A1" s="37" t="s">
        <v>31</v>
      </c>
    </row>
    <row r="2" spans="1:4" ht="28.5" customHeight="1">
      <c r="A2" s="60" t="s">
        <v>32</v>
      </c>
      <c r="B2" s="60"/>
      <c r="C2" s="60"/>
      <c r="D2" s="60"/>
    </row>
    <row r="3" ht="30" customHeight="1">
      <c r="D3" s="59" t="s">
        <v>47</v>
      </c>
    </row>
    <row r="4" spans="1:4" s="37" customFormat="1" ht="30" customHeight="1">
      <c r="A4" s="43" t="s">
        <v>138</v>
      </c>
      <c r="B4" s="43" t="s">
        <v>305</v>
      </c>
      <c r="C4" s="43" t="s">
        <v>306</v>
      </c>
      <c r="D4" s="43" t="s">
        <v>307</v>
      </c>
    </row>
    <row r="5" spans="1:4" s="37" customFormat="1" ht="30" customHeight="1">
      <c r="A5" s="46" t="s">
        <v>153</v>
      </c>
      <c r="B5" s="46" t="s">
        <v>153</v>
      </c>
      <c r="C5" s="46" t="s">
        <v>153</v>
      </c>
      <c r="D5" s="46" t="s">
        <v>153</v>
      </c>
    </row>
    <row r="6" spans="2:4" s="37" customFormat="1" ht="75.75" customHeight="1">
      <c r="B6" s="42" t="s">
        <v>154</v>
      </c>
      <c r="C6" s="42">
        <v>1000</v>
      </c>
      <c r="D6" s="88" t="s">
        <v>308</v>
      </c>
    </row>
    <row r="7" spans="1:4" s="37" customFormat="1" ht="48.75" customHeight="1">
      <c r="A7" s="84"/>
      <c r="B7" s="42"/>
      <c r="C7" s="42"/>
      <c r="D7" s="89"/>
    </row>
    <row r="8" spans="1:4" s="37" customFormat="1" ht="30" customHeight="1">
      <c r="A8" s="84"/>
      <c r="B8" s="42"/>
      <c r="C8" s="42"/>
      <c r="D8" s="89"/>
    </row>
    <row r="9" spans="1:4" s="37" customFormat="1" ht="30" customHeight="1">
      <c r="A9" s="84"/>
      <c r="B9" s="84"/>
      <c r="C9" s="84"/>
      <c r="D9" s="84"/>
    </row>
    <row r="10" spans="1:4" s="37" customFormat="1" ht="30" customHeight="1">
      <c r="A10" s="84"/>
      <c r="B10" s="84"/>
      <c r="C10" s="84"/>
      <c r="D10" s="90"/>
    </row>
    <row r="11" spans="1:4" s="37" customFormat="1" ht="30" customHeight="1">
      <c r="A11" s="84"/>
      <c r="B11" s="84"/>
      <c r="C11" s="84"/>
      <c r="D11" s="87"/>
    </row>
    <row r="12" spans="1:4" s="37" customFormat="1" ht="30" customHeight="1">
      <c r="A12" s="84"/>
      <c r="B12" s="84"/>
      <c r="C12" s="84"/>
      <c r="D12" s="87"/>
    </row>
    <row r="13" spans="1:4" s="37" customFormat="1" ht="30" customHeight="1">
      <c r="A13" s="84"/>
      <c r="B13" s="84"/>
      <c r="C13" s="84"/>
      <c r="D13" s="87"/>
    </row>
    <row r="14" s="37" customFormat="1" ht="30" customHeight="1"/>
    <row r="15" s="37" customFormat="1" ht="12.75" customHeight="1"/>
    <row r="16" s="37" customFormat="1" ht="12.75" customHeight="1"/>
    <row r="17" s="37" customFormat="1" ht="12.75" customHeight="1"/>
    <row r="18" s="37" customFormat="1" ht="12.75" customHeight="1"/>
  </sheetData>
  <sheetProtection/>
  <printOptions horizontalCentered="1"/>
  <pageMargins left="0.5895833333333333" right="0.5895833333333333" top="0.7895833333333333" bottom="0.7895833333333333"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K19"/>
  <sheetViews>
    <sheetView zoomScaleSheetLayoutView="100" workbookViewId="0" topLeftCell="A1">
      <selection activeCell="F10" sqref="F10"/>
    </sheetView>
  </sheetViews>
  <sheetFormatPr defaultColWidth="9.16015625" defaultRowHeight="12.75" customHeight="1"/>
  <cols>
    <col min="1" max="2" width="22.83203125" style="0" customWidth="1"/>
    <col min="3" max="3" width="24.33203125" style="0" customWidth="1"/>
    <col min="4" max="4" width="16.66015625" style="0" customWidth="1"/>
    <col min="5" max="6" width="23.5" style="0" customWidth="1"/>
    <col min="7" max="7" width="27.33203125" style="0" customWidth="1"/>
    <col min="8" max="8" width="26.5" style="0" customWidth="1"/>
    <col min="9" max="9" width="17.66015625" style="0" customWidth="1"/>
    <col min="10" max="10" width="12.83203125" style="0" customWidth="1"/>
    <col min="11" max="11" width="16.5" style="0" customWidth="1"/>
  </cols>
  <sheetData>
    <row r="1" spans="1:2" ht="30" customHeight="1">
      <c r="A1" s="37" t="s">
        <v>33</v>
      </c>
      <c r="B1" s="34"/>
    </row>
    <row r="2" spans="1:11" ht="28.5" customHeight="1">
      <c r="A2" s="39" t="s">
        <v>34</v>
      </c>
      <c r="B2" s="39"/>
      <c r="C2" s="39"/>
      <c r="D2" s="39"/>
      <c r="E2" s="39"/>
      <c r="F2" s="39"/>
      <c r="G2" s="39"/>
      <c r="H2" s="39"/>
      <c r="I2" s="39"/>
      <c r="J2" s="39"/>
      <c r="K2" s="39"/>
    </row>
    <row r="3" s="37" customFormat="1" ht="22.5" customHeight="1">
      <c r="K3" s="59" t="s">
        <v>47</v>
      </c>
    </row>
    <row r="4" spans="1:11" s="37" customFormat="1" ht="22.5" customHeight="1">
      <c r="A4" s="43" t="s">
        <v>309</v>
      </c>
      <c r="B4" s="43" t="s">
        <v>310</v>
      </c>
      <c r="C4" s="43" t="s">
        <v>311</v>
      </c>
      <c r="D4" s="43" t="s">
        <v>312</v>
      </c>
      <c r="E4" s="43" t="s">
        <v>313</v>
      </c>
      <c r="F4" s="43" t="s">
        <v>314</v>
      </c>
      <c r="G4" s="43" t="s">
        <v>315</v>
      </c>
      <c r="H4" s="43" t="s">
        <v>316</v>
      </c>
      <c r="I4" s="43" t="s">
        <v>317</v>
      </c>
      <c r="J4" s="43" t="s">
        <v>318</v>
      </c>
      <c r="K4" s="43" t="s">
        <v>168</v>
      </c>
    </row>
    <row r="5" spans="1:11" s="37" customFormat="1" ht="27" customHeight="1">
      <c r="A5" s="46">
        <v>1</v>
      </c>
      <c r="B5" s="46">
        <v>2</v>
      </c>
      <c r="C5" s="46">
        <v>3</v>
      </c>
      <c r="D5" s="46">
        <v>4</v>
      </c>
      <c r="E5" s="46">
        <v>5</v>
      </c>
      <c r="F5" s="46">
        <v>6</v>
      </c>
      <c r="G5" s="46">
        <v>9</v>
      </c>
      <c r="H5" s="46">
        <v>10</v>
      </c>
      <c r="I5" s="46">
        <v>11</v>
      </c>
      <c r="J5" s="46">
        <v>12</v>
      </c>
      <c r="K5" s="46"/>
    </row>
    <row r="6" spans="1:11" s="37" customFormat="1" ht="27" customHeight="1">
      <c r="A6" s="84"/>
      <c r="B6" s="84"/>
      <c r="C6" s="84"/>
      <c r="D6" s="84"/>
      <c r="E6" s="84"/>
      <c r="F6" s="84"/>
      <c r="G6" s="84"/>
      <c r="H6" s="84"/>
      <c r="I6" s="84"/>
      <c r="J6" s="84"/>
      <c r="K6" s="84"/>
    </row>
    <row r="7" spans="1:11" s="37" customFormat="1" ht="27" customHeight="1">
      <c r="A7" s="84"/>
      <c r="B7" s="84"/>
      <c r="C7" s="84"/>
      <c r="D7" s="84"/>
      <c r="E7" s="84"/>
      <c r="F7" s="84"/>
      <c r="G7" s="84"/>
      <c r="H7" s="84"/>
      <c r="I7" s="84"/>
      <c r="J7" s="84"/>
      <c r="K7" s="84"/>
    </row>
    <row r="8" spans="1:11" s="37" customFormat="1" ht="27" customHeight="1">
      <c r="A8" s="84"/>
      <c r="B8" s="84"/>
      <c r="C8" s="84"/>
      <c r="D8" s="84"/>
      <c r="E8" s="84"/>
      <c r="F8" s="84"/>
      <c r="G8" s="84"/>
      <c r="H8" s="84"/>
      <c r="I8" s="84"/>
      <c r="J8" s="84"/>
      <c r="K8" s="84"/>
    </row>
    <row r="9" spans="1:11" s="37" customFormat="1" ht="27" customHeight="1">
      <c r="A9" s="84"/>
      <c r="B9" s="84"/>
      <c r="C9" s="84"/>
      <c r="D9" s="84"/>
      <c r="E9" s="84"/>
      <c r="F9" s="84"/>
      <c r="G9" s="84"/>
      <c r="H9" s="84"/>
      <c r="I9" s="84"/>
      <c r="J9" s="84"/>
      <c r="K9" s="84"/>
    </row>
    <row r="10" spans="1:11" s="37" customFormat="1" ht="27" customHeight="1">
      <c r="A10" s="84"/>
      <c r="B10" s="84"/>
      <c r="C10" s="84"/>
      <c r="D10" s="84"/>
      <c r="E10" s="84"/>
      <c r="F10" s="84"/>
      <c r="G10" s="84"/>
      <c r="H10" s="84"/>
      <c r="I10" s="84"/>
      <c r="J10" s="84"/>
      <c r="K10" s="84"/>
    </row>
    <row r="11" spans="1:11" s="37" customFormat="1" ht="27" customHeight="1">
      <c r="A11" s="84"/>
      <c r="B11" s="84"/>
      <c r="C11" s="84"/>
      <c r="D11" s="84"/>
      <c r="E11" s="84"/>
      <c r="F11" s="84"/>
      <c r="G11" s="84"/>
      <c r="H11" s="84"/>
      <c r="I11" s="84"/>
      <c r="J11" s="84"/>
      <c r="K11" s="87"/>
    </row>
    <row r="12" spans="1:11" s="37" customFormat="1" ht="27" customHeight="1">
      <c r="A12" s="84"/>
      <c r="B12" s="84"/>
      <c r="C12" s="84"/>
      <c r="D12" s="84"/>
      <c r="E12" s="84"/>
      <c r="F12" s="84"/>
      <c r="G12" s="84"/>
      <c r="H12" s="84"/>
      <c r="I12" s="84"/>
      <c r="J12" s="84"/>
      <c r="K12" s="87"/>
    </row>
    <row r="13" spans="1:11" s="37" customFormat="1" ht="27" customHeight="1">
      <c r="A13" s="84"/>
      <c r="B13" s="84"/>
      <c r="C13" s="84"/>
      <c r="D13" s="84"/>
      <c r="E13" s="84"/>
      <c r="F13" s="84"/>
      <c r="G13" s="84"/>
      <c r="H13" s="84"/>
      <c r="I13" s="84"/>
      <c r="J13" s="84"/>
      <c r="K13" s="87"/>
    </row>
    <row r="14" spans="1:11" s="37" customFormat="1" ht="18.75" customHeight="1">
      <c r="A14" s="85" t="s">
        <v>319</v>
      </c>
      <c r="B14" s="85"/>
      <c r="C14" s="85"/>
      <c r="D14" s="85"/>
      <c r="E14" s="85"/>
      <c r="F14" s="85"/>
      <c r="G14" s="85"/>
      <c r="H14" s="85"/>
      <c r="I14" s="85"/>
      <c r="J14" s="85"/>
      <c r="K14" s="85"/>
    </row>
    <row r="15" spans="1:10" ht="12.75" customHeight="1">
      <c r="A15" s="34"/>
      <c r="B15" s="34"/>
      <c r="C15" s="34"/>
      <c r="D15" s="34"/>
      <c r="E15" s="34"/>
      <c r="F15" s="34"/>
      <c r="G15" s="34"/>
      <c r="H15" s="34"/>
      <c r="I15" s="34"/>
      <c r="J15" s="34"/>
    </row>
    <row r="16" spans="1:10" ht="12.75" customHeight="1">
      <c r="A16" s="34"/>
      <c r="B16" s="34"/>
      <c r="C16" s="34"/>
      <c r="D16" s="34"/>
      <c r="E16" s="34"/>
      <c r="F16" s="34"/>
      <c r="G16" s="34"/>
      <c r="H16" s="34"/>
      <c r="I16" s="34"/>
      <c r="J16" s="34"/>
    </row>
    <row r="17" ht="12.75" customHeight="1">
      <c r="C17" s="34"/>
    </row>
    <row r="19" ht="12.75" customHeight="1">
      <c r="E19" s="86"/>
    </row>
  </sheetData>
  <sheetProtection/>
  <mergeCells count="2">
    <mergeCell ref="A2:K2"/>
    <mergeCell ref="A14:K14"/>
  </mergeCells>
  <printOptions/>
  <pageMargins left="0.75" right="0.75" top="1" bottom="1" header="0.5097222222222222" footer="0.5097222222222222"/>
  <pageSetup fitToHeight="1" fitToWidth="1" horizontalDpi="600" verticalDpi="600" orientation="landscape" paperSize="9" scale="68"/>
</worksheet>
</file>

<file path=xl/worksheets/sheet14.xml><?xml version="1.0" encoding="utf-8"?>
<worksheet xmlns="http://schemas.openxmlformats.org/spreadsheetml/2006/main" xmlns:r="http://schemas.openxmlformats.org/officeDocument/2006/relationships">
  <dimension ref="A1:N13"/>
  <sheetViews>
    <sheetView zoomScaleSheetLayoutView="100" workbookViewId="0" topLeftCell="A1">
      <selection activeCell="G20" sqref="G20"/>
    </sheetView>
  </sheetViews>
  <sheetFormatPr defaultColWidth="9.16015625" defaultRowHeight="12.75" customHeight="1"/>
  <cols>
    <col min="1" max="3" width="7.16015625" style="34" customWidth="1"/>
    <col min="4" max="4" width="16.5" style="34" customWidth="1"/>
    <col min="5" max="7" width="18.83203125" style="34" customWidth="1"/>
    <col min="8" max="8" width="15.83203125" style="34" customWidth="1"/>
    <col min="9" max="9" width="12.16015625" style="34" customWidth="1"/>
    <col min="10" max="12" width="9.16015625" style="34" customWidth="1"/>
    <col min="13" max="13" width="17.33203125" style="34" customWidth="1"/>
    <col min="14" max="16384" width="9.16015625" style="34" customWidth="1"/>
  </cols>
  <sheetData>
    <row r="1" s="34" customFormat="1" ht="29.25" customHeight="1">
      <c r="A1" s="37" t="s">
        <v>36</v>
      </c>
    </row>
    <row r="2" spans="1:14" s="34" customFormat="1" ht="23.25" customHeight="1">
      <c r="A2" s="60" t="s">
        <v>37</v>
      </c>
      <c r="B2" s="60"/>
      <c r="C2" s="60"/>
      <c r="D2" s="60"/>
      <c r="E2" s="60"/>
      <c r="F2" s="60"/>
      <c r="G2" s="60"/>
      <c r="H2" s="60"/>
      <c r="I2" s="60"/>
      <c r="J2" s="60"/>
      <c r="K2" s="60"/>
      <c r="L2" s="60"/>
      <c r="M2" s="60"/>
      <c r="N2" s="75"/>
    </row>
    <row r="3" s="34" customFormat="1" ht="26.25" customHeight="1">
      <c r="N3" s="76" t="s">
        <v>47</v>
      </c>
    </row>
    <row r="4" spans="1:14" s="34" customFormat="1" ht="18" customHeight="1">
      <c r="A4" s="52" t="s">
        <v>320</v>
      </c>
      <c r="B4" s="52"/>
      <c r="C4" s="52"/>
      <c r="D4" s="52" t="s">
        <v>138</v>
      </c>
      <c r="E4" s="61" t="s">
        <v>321</v>
      </c>
      <c r="F4" s="52" t="s">
        <v>322</v>
      </c>
      <c r="G4" s="62" t="s">
        <v>323</v>
      </c>
      <c r="H4" s="63" t="s">
        <v>324</v>
      </c>
      <c r="I4" s="52" t="s">
        <v>325</v>
      </c>
      <c r="J4" s="52" t="s">
        <v>174</v>
      </c>
      <c r="K4" s="52"/>
      <c r="L4" s="50" t="s">
        <v>326</v>
      </c>
      <c r="M4" s="52" t="s">
        <v>327</v>
      </c>
      <c r="N4" s="77" t="s">
        <v>328</v>
      </c>
    </row>
    <row r="5" spans="1:14" s="34" customFormat="1" ht="19.5" customHeight="1">
      <c r="A5" s="52" t="s">
        <v>329</v>
      </c>
      <c r="B5" s="52" t="s">
        <v>330</v>
      </c>
      <c r="C5" s="52" t="s">
        <v>331</v>
      </c>
      <c r="D5" s="52"/>
      <c r="E5" s="61"/>
      <c r="F5" s="52"/>
      <c r="G5" s="64"/>
      <c r="H5" s="63"/>
      <c r="I5" s="52"/>
      <c r="J5" s="52" t="s">
        <v>329</v>
      </c>
      <c r="K5" s="52" t="s">
        <v>330</v>
      </c>
      <c r="L5" s="78"/>
      <c r="M5" s="52"/>
      <c r="N5" s="77"/>
    </row>
    <row r="6" spans="1:14" s="34" customFormat="1" ht="19.5" customHeight="1">
      <c r="A6" s="49" t="s">
        <v>153</v>
      </c>
      <c r="B6" s="49" t="s">
        <v>153</v>
      </c>
      <c r="C6" s="49" t="s">
        <v>153</v>
      </c>
      <c r="D6" s="49" t="s">
        <v>153</v>
      </c>
      <c r="E6" s="49" t="s">
        <v>153</v>
      </c>
      <c r="F6" s="65" t="s">
        <v>153</v>
      </c>
      <c r="G6" s="49" t="s">
        <v>153</v>
      </c>
      <c r="H6" s="49" t="s">
        <v>153</v>
      </c>
      <c r="I6" s="49" t="s">
        <v>153</v>
      </c>
      <c r="J6" s="49" t="s">
        <v>153</v>
      </c>
      <c r="K6" s="49" t="s">
        <v>153</v>
      </c>
      <c r="L6" s="49" t="s">
        <v>153</v>
      </c>
      <c r="M6" s="49" t="s">
        <v>153</v>
      </c>
      <c r="N6" s="49" t="s">
        <v>153</v>
      </c>
    </row>
    <row r="7" spans="1:14" s="34" customFormat="1" ht="25.5" customHeight="1">
      <c r="A7" s="49" t="s">
        <v>153</v>
      </c>
      <c r="B7" s="49" t="s">
        <v>153</v>
      </c>
      <c r="C7" s="49" t="s">
        <v>153</v>
      </c>
      <c r="D7" s="49" t="s">
        <v>153</v>
      </c>
      <c r="E7" s="49" t="s">
        <v>153</v>
      </c>
      <c r="F7" s="65" t="s">
        <v>153</v>
      </c>
      <c r="G7" s="49" t="s">
        <v>153</v>
      </c>
      <c r="H7" s="49" t="s">
        <v>153</v>
      </c>
      <c r="I7" s="49" t="s">
        <v>153</v>
      </c>
      <c r="J7" s="49" t="s">
        <v>153</v>
      </c>
      <c r="K7" s="49" t="s">
        <v>153</v>
      </c>
      <c r="L7" s="49" t="s">
        <v>153</v>
      </c>
      <c r="M7" s="49" t="s">
        <v>153</v>
      </c>
      <c r="N7" s="49" t="s">
        <v>153</v>
      </c>
    </row>
    <row r="8" spans="1:14" s="34" customFormat="1" ht="25.5" customHeight="1">
      <c r="A8" s="66">
        <v>201</v>
      </c>
      <c r="B8" s="66" t="s">
        <v>332</v>
      </c>
      <c r="C8" s="66" t="s">
        <v>333</v>
      </c>
      <c r="D8" s="67" t="s">
        <v>334</v>
      </c>
      <c r="E8" s="68"/>
      <c r="F8" s="69"/>
      <c r="G8" s="68"/>
      <c r="H8" s="68"/>
      <c r="I8" s="69"/>
      <c r="J8" s="79">
        <v>310</v>
      </c>
      <c r="K8" s="80" t="s">
        <v>335</v>
      </c>
      <c r="L8" s="69"/>
      <c r="M8" s="81">
        <v>269</v>
      </c>
      <c r="N8" s="69"/>
    </row>
    <row r="9" spans="1:14" s="34" customFormat="1" ht="25.5" customHeight="1">
      <c r="A9" s="66">
        <v>201</v>
      </c>
      <c r="B9" s="66" t="s">
        <v>332</v>
      </c>
      <c r="C9" s="66" t="s">
        <v>333</v>
      </c>
      <c r="D9" s="70">
        <v>115001</v>
      </c>
      <c r="E9" s="71" t="s">
        <v>336</v>
      </c>
      <c r="F9" s="72"/>
      <c r="G9" s="73"/>
      <c r="H9" s="73"/>
      <c r="I9" s="72"/>
      <c r="J9" s="82" t="s">
        <v>337</v>
      </c>
      <c r="K9" s="83" t="s">
        <v>335</v>
      </c>
      <c r="L9" s="72"/>
      <c r="M9" s="71">
        <f>M10+M11+M13+M17</f>
        <v>250</v>
      </c>
      <c r="N9" s="72"/>
    </row>
    <row r="10" spans="1:14" s="34" customFormat="1" ht="25.5" customHeight="1">
      <c r="A10" s="66">
        <v>201</v>
      </c>
      <c r="B10" s="66" t="s">
        <v>332</v>
      </c>
      <c r="C10" s="66" t="s">
        <v>333</v>
      </c>
      <c r="D10" s="70">
        <v>115001</v>
      </c>
      <c r="E10" s="74" t="s">
        <v>338</v>
      </c>
      <c r="F10" s="72"/>
      <c r="G10" s="73"/>
      <c r="H10" s="72"/>
      <c r="I10" s="73">
        <v>10</v>
      </c>
      <c r="J10" s="82">
        <v>310</v>
      </c>
      <c r="K10" s="83" t="s">
        <v>335</v>
      </c>
      <c r="L10" s="72">
        <v>2019.06</v>
      </c>
      <c r="M10" s="71">
        <v>250</v>
      </c>
      <c r="N10" s="72"/>
    </row>
    <row r="11" spans="1:14" s="34" customFormat="1" ht="25.5" customHeight="1">
      <c r="A11" s="66">
        <v>201</v>
      </c>
      <c r="B11" s="66" t="s">
        <v>332</v>
      </c>
      <c r="C11" s="66" t="s">
        <v>333</v>
      </c>
      <c r="D11" s="70">
        <v>115001</v>
      </c>
      <c r="E11" s="71" t="s">
        <v>339</v>
      </c>
      <c r="F11" s="72"/>
      <c r="G11" s="73"/>
      <c r="H11" s="72"/>
      <c r="I11" s="73"/>
      <c r="J11" s="79">
        <v>310</v>
      </c>
      <c r="K11" s="80" t="s">
        <v>335</v>
      </c>
      <c r="L11" s="71"/>
      <c r="M11" s="71"/>
      <c r="N11" s="72"/>
    </row>
    <row r="12" spans="1:14" s="34" customFormat="1" ht="25.5" customHeight="1">
      <c r="A12" s="66">
        <v>201</v>
      </c>
      <c r="B12" s="66" t="s">
        <v>332</v>
      </c>
      <c r="C12" s="66" t="s">
        <v>333</v>
      </c>
      <c r="D12" s="70">
        <v>115001</v>
      </c>
      <c r="E12" s="71" t="s">
        <v>340</v>
      </c>
      <c r="F12" s="72"/>
      <c r="G12" s="73"/>
      <c r="H12" s="72" t="s">
        <v>341</v>
      </c>
      <c r="I12" s="73">
        <v>1</v>
      </c>
      <c r="J12" s="82" t="s">
        <v>337</v>
      </c>
      <c r="K12" s="83" t="s">
        <v>335</v>
      </c>
      <c r="L12" s="71">
        <v>2019.05</v>
      </c>
      <c r="M12" s="71">
        <v>19</v>
      </c>
      <c r="N12" s="72"/>
    </row>
    <row r="13" spans="1:14" s="34" customFormat="1" ht="25.5" customHeight="1">
      <c r="A13" s="51"/>
      <c r="B13" s="51"/>
      <c r="C13" s="51"/>
      <c r="D13" s="51"/>
      <c r="E13" s="51"/>
      <c r="F13" s="51"/>
      <c r="G13" s="51"/>
      <c r="H13" s="51"/>
      <c r="I13" s="51"/>
      <c r="J13" s="51"/>
      <c r="K13" s="51"/>
      <c r="L13" s="51"/>
      <c r="M13" s="51"/>
      <c r="N13" s="51"/>
    </row>
  </sheetData>
  <sheetProtection/>
  <mergeCells count="11">
    <mergeCell ref="A4:C4"/>
    <mergeCell ref="J4:K4"/>
    <mergeCell ref="D4:D5"/>
    <mergeCell ref="E4:E5"/>
    <mergeCell ref="F4:F5"/>
    <mergeCell ref="G4:G5"/>
    <mergeCell ref="H4:H5"/>
    <mergeCell ref="I4:I5"/>
    <mergeCell ref="L4:L5"/>
    <mergeCell ref="M4:M5"/>
    <mergeCell ref="N4:N5"/>
  </mergeCells>
  <printOptions/>
  <pageMargins left="0.75" right="0.75" top="1" bottom="1" header="0.5097222222222222" footer="0.5097222222222222"/>
  <pageSetup horizontalDpi="600" verticalDpi="600"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AC22"/>
  <sheetViews>
    <sheetView showGridLines="0" showZeros="0" zoomScaleSheetLayoutView="100" workbookViewId="0" topLeftCell="A1">
      <selection activeCell="J31" sqref="J31"/>
    </sheetView>
  </sheetViews>
  <sheetFormatPr defaultColWidth="9.16015625" defaultRowHeight="12.75" customHeight="1"/>
  <cols>
    <col min="1" max="1" width="11.66015625" style="0" customWidth="1"/>
    <col min="2" max="2" width="18.83203125" style="38" customWidth="1"/>
    <col min="3" max="3" width="6.16015625" style="0" customWidth="1"/>
    <col min="4" max="4" width="8.5" style="0" customWidth="1"/>
    <col min="5" max="6" width="11.83203125" style="0" customWidth="1"/>
    <col min="7" max="7" width="7.66015625" style="0" customWidth="1"/>
    <col min="8" max="9" width="11.83203125" style="0" customWidth="1"/>
    <col min="10" max="11" width="6.83203125" style="0" customWidth="1"/>
    <col min="12" max="12" width="8.66015625" style="0" customWidth="1"/>
    <col min="13" max="13" width="6.5" style="0" customWidth="1"/>
    <col min="19" max="19" width="6.83203125" style="0" customWidth="1"/>
  </cols>
  <sheetData>
    <row r="1" ht="30" customHeight="1">
      <c r="A1" s="37" t="s">
        <v>38</v>
      </c>
    </row>
    <row r="2" spans="1:29" ht="28.5" customHeight="1">
      <c r="A2" s="39" t="s">
        <v>39</v>
      </c>
      <c r="B2" s="40"/>
      <c r="C2" s="39"/>
      <c r="D2" s="39"/>
      <c r="E2" s="39"/>
      <c r="F2" s="39"/>
      <c r="G2" s="39"/>
      <c r="H2" s="39"/>
      <c r="I2" s="39"/>
      <c r="J2" s="39"/>
      <c r="K2" s="39"/>
      <c r="L2" s="39"/>
      <c r="M2" s="39"/>
      <c r="N2" s="39"/>
      <c r="O2" s="39"/>
      <c r="P2" s="39"/>
      <c r="Q2" s="39"/>
      <c r="R2" s="39"/>
      <c r="S2" s="39"/>
      <c r="T2" s="39"/>
      <c r="U2" s="39"/>
      <c r="V2" s="39"/>
      <c r="W2" s="39"/>
      <c r="X2" s="39"/>
      <c r="Y2" s="39"/>
      <c r="Z2" s="39"/>
      <c r="AA2" s="39"/>
      <c r="AB2" s="39"/>
      <c r="AC2" s="39"/>
    </row>
    <row r="3" spans="2:29" s="37" customFormat="1" ht="22.5" customHeight="1">
      <c r="B3" s="41"/>
      <c r="AC3" s="59" t="s">
        <v>47</v>
      </c>
    </row>
    <row r="4" spans="1:29" s="37" customFormat="1" ht="24.75" customHeight="1">
      <c r="A4" s="42" t="s">
        <v>138</v>
      </c>
      <c r="B4" s="43" t="s">
        <v>139</v>
      </c>
      <c r="C4" s="44" t="s">
        <v>342</v>
      </c>
      <c r="D4" s="45"/>
      <c r="E4" s="45"/>
      <c r="F4" s="45"/>
      <c r="G4" s="45"/>
      <c r="H4" s="45"/>
      <c r="I4" s="45"/>
      <c r="J4" s="45"/>
      <c r="K4" s="55"/>
      <c r="L4" s="44" t="s">
        <v>343</v>
      </c>
      <c r="M4" s="45"/>
      <c r="N4" s="45"/>
      <c r="O4" s="45"/>
      <c r="P4" s="45"/>
      <c r="Q4" s="45"/>
      <c r="R4" s="45"/>
      <c r="S4" s="45"/>
      <c r="T4" s="55"/>
      <c r="U4" s="44" t="s">
        <v>344</v>
      </c>
      <c r="V4" s="45"/>
      <c r="W4" s="45"/>
      <c r="X4" s="45"/>
      <c r="Y4" s="45"/>
      <c r="Z4" s="45"/>
      <c r="AA4" s="45"/>
      <c r="AB4" s="45"/>
      <c r="AC4" s="55"/>
    </row>
    <row r="5" spans="1:29" s="37" customFormat="1" ht="24.75" customHeight="1">
      <c r="A5" s="42"/>
      <c r="B5" s="43"/>
      <c r="C5" s="46" t="s">
        <v>142</v>
      </c>
      <c r="D5" s="44" t="s">
        <v>345</v>
      </c>
      <c r="E5" s="45"/>
      <c r="F5" s="45"/>
      <c r="G5" s="45"/>
      <c r="H5" s="45"/>
      <c r="I5" s="55"/>
      <c r="J5" s="56" t="s">
        <v>346</v>
      </c>
      <c r="K5" s="56" t="s">
        <v>347</v>
      </c>
      <c r="L5" s="46" t="s">
        <v>142</v>
      </c>
      <c r="M5" s="44" t="s">
        <v>345</v>
      </c>
      <c r="N5" s="45"/>
      <c r="O5" s="45"/>
      <c r="P5" s="45"/>
      <c r="Q5" s="45"/>
      <c r="R5" s="55"/>
      <c r="S5" s="56" t="s">
        <v>346</v>
      </c>
      <c r="T5" s="56" t="s">
        <v>347</v>
      </c>
      <c r="U5" s="46" t="s">
        <v>142</v>
      </c>
      <c r="V5" s="44" t="s">
        <v>345</v>
      </c>
      <c r="W5" s="45"/>
      <c r="X5" s="45"/>
      <c r="Y5" s="45"/>
      <c r="Z5" s="45"/>
      <c r="AA5" s="55"/>
      <c r="AB5" s="56" t="s">
        <v>346</v>
      </c>
      <c r="AC5" s="56" t="s">
        <v>347</v>
      </c>
    </row>
    <row r="6" spans="1:29" s="37" customFormat="1" ht="24.75" customHeight="1">
      <c r="A6" s="42"/>
      <c r="B6" s="43"/>
      <c r="C6" s="47"/>
      <c r="D6" s="43" t="s">
        <v>151</v>
      </c>
      <c r="E6" s="43" t="s">
        <v>348</v>
      </c>
      <c r="F6" s="43" t="s">
        <v>349</v>
      </c>
      <c r="G6" s="43" t="s">
        <v>350</v>
      </c>
      <c r="H6" s="43"/>
      <c r="I6" s="43"/>
      <c r="J6" s="57"/>
      <c r="K6" s="57"/>
      <c r="L6" s="47"/>
      <c r="M6" s="43" t="s">
        <v>151</v>
      </c>
      <c r="N6" s="43" t="s">
        <v>348</v>
      </c>
      <c r="O6" s="43" t="s">
        <v>349</v>
      </c>
      <c r="P6" s="43" t="s">
        <v>350</v>
      </c>
      <c r="Q6" s="43"/>
      <c r="R6" s="43"/>
      <c r="S6" s="57"/>
      <c r="T6" s="57"/>
      <c r="U6" s="47"/>
      <c r="V6" s="43" t="s">
        <v>151</v>
      </c>
      <c r="W6" s="43" t="s">
        <v>348</v>
      </c>
      <c r="X6" s="43" t="s">
        <v>349</v>
      </c>
      <c r="Y6" s="43" t="s">
        <v>350</v>
      </c>
      <c r="Z6" s="43"/>
      <c r="AA6" s="43"/>
      <c r="AB6" s="57"/>
      <c r="AC6" s="57"/>
    </row>
    <row r="7" spans="1:29" s="37" customFormat="1" ht="46.5" customHeight="1">
      <c r="A7" s="42"/>
      <c r="B7" s="43"/>
      <c r="C7" s="48"/>
      <c r="D7" s="43"/>
      <c r="E7" s="43"/>
      <c r="F7" s="43"/>
      <c r="G7" s="43" t="s">
        <v>151</v>
      </c>
      <c r="H7" s="43" t="s">
        <v>351</v>
      </c>
      <c r="I7" s="43" t="s">
        <v>352</v>
      </c>
      <c r="J7" s="58"/>
      <c r="K7" s="58"/>
      <c r="L7" s="48"/>
      <c r="M7" s="43"/>
      <c r="N7" s="43"/>
      <c r="O7" s="43"/>
      <c r="P7" s="43" t="s">
        <v>151</v>
      </c>
      <c r="Q7" s="43" t="s">
        <v>351</v>
      </c>
      <c r="R7" s="43" t="s">
        <v>352</v>
      </c>
      <c r="S7" s="58"/>
      <c r="T7" s="58"/>
      <c r="U7" s="48"/>
      <c r="V7" s="43"/>
      <c r="W7" s="43"/>
      <c r="X7" s="43"/>
      <c r="Y7" s="43" t="s">
        <v>151</v>
      </c>
      <c r="Z7" s="43" t="s">
        <v>351</v>
      </c>
      <c r="AA7" s="43" t="s">
        <v>352</v>
      </c>
      <c r="AB7" s="58"/>
      <c r="AC7" s="58"/>
    </row>
    <row r="8" spans="1:29" s="34" customFormat="1" ht="24.75" customHeight="1">
      <c r="A8" s="49" t="s">
        <v>153</v>
      </c>
      <c r="B8" s="50" t="s">
        <v>153</v>
      </c>
      <c r="C8" s="49">
        <v>1</v>
      </c>
      <c r="D8" s="49">
        <v>2</v>
      </c>
      <c r="E8" s="49">
        <v>3</v>
      </c>
      <c r="F8" s="49">
        <v>4</v>
      </c>
      <c r="G8" s="49">
        <v>5</v>
      </c>
      <c r="H8" s="49">
        <v>6</v>
      </c>
      <c r="I8" s="49">
        <v>7</v>
      </c>
      <c r="J8" s="49">
        <v>8</v>
      </c>
      <c r="K8" s="49">
        <v>9</v>
      </c>
      <c r="L8" s="49">
        <v>10</v>
      </c>
      <c r="M8" s="49">
        <v>11</v>
      </c>
      <c r="N8" s="49">
        <v>12</v>
      </c>
      <c r="O8" s="49">
        <v>13</v>
      </c>
      <c r="P8" s="49">
        <v>14</v>
      </c>
      <c r="Q8" s="49">
        <v>15</v>
      </c>
      <c r="R8" s="49">
        <v>16</v>
      </c>
      <c r="S8" s="49">
        <v>17</v>
      </c>
      <c r="T8" s="49">
        <v>18</v>
      </c>
      <c r="U8" s="49" t="s">
        <v>353</v>
      </c>
      <c r="V8" s="49" t="s">
        <v>354</v>
      </c>
      <c r="W8" s="49" t="s">
        <v>355</v>
      </c>
      <c r="X8" s="49" t="s">
        <v>356</v>
      </c>
      <c r="Y8" s="49" t="s">
        <v>357</v>
      </c>
      <c r="Z8" s="49" t="s">
        <v>358</v>
      </c>
      <c r="AA8" s="49" t="s">
        <v>359</v>
      </c>
      <c r="AB8" s="49" t="s">
        <v>360</v>
      </c>
      <c r="AC8" s="49" t="s">
        <v>361</v>
      </c>
    </row>
    <row r="9" spans="1:29" s="34" customFormat="1" ht="24.75" customHeight="1">
      <c r="A9" s="51"/>
      <c r="B9" s="52" t="s">
        <v>154</v>
      </c>
      <c r="C9" s="53">
        <f>D9+G9</f>
        <v>48</v>
      </c>
      <c r="D9" s="53">
        <f>SUM(E9:F9)</f>
        <v>48</v>
      </c>
      <c r="E9" s="53"/>
      <c r="F9" s="53">
        <v>48</v>
      </c>
      <c r="G9" s="53">
        <f>SUM(H9:I9)</f>
        <v>0</v>
      </c>
      <c r="H9" s="53"/>
      <c r="I9" s="53"/>
      <c r="J9" s="42"/>
      <c r="K9" s="51"/>
      <c r="L9" s="53">
        <f>M9+P9</f>
        <v>48</v>
      </c>
      <c r="M9" s="53">
        <f>SUM(N9:O9)</f>
        <v>48</v>
      </c>
      <c r="N9" s="53"/>
      <c r="O9" s="53">
        <v>48</v>
      </c>
      <c r="P9" s="53">
        <f>SUM(Q9:R9)</f>
        <v>0</v>
      </c>
      <c r="Q9" s="53"/>
      <c r="R9" s="53"/>
      <c r="S9" s="42"/>
      <c r="T9" s="51"/>
      <c r="U9" s="51"/>
      <c r="V9" s="51">
        <f aca="true" t="shared" si="0" ref="V9:AC9">L9-C9</f>
        <v>0</v>
      </c>
      <c r="W9" s="51">
        <f t="shared" si="0"/>
        <v>0</v>
      </c>
      <c r="X9" s="51">
        <f t="shared" si="0"/>
        <v>0</v>
      </c>
      <c r="Y9" s="51">
        <f t="shared" si="0"/>
        <v>0</v>
      </c>
      <c r="Z9" s="51">
        <f t="shared" si="0"/>
        <v>0</v>
      </c>
      <c r="AA9" s="51">
        <f t="shared" si="0"/>
        <v>0</v>
      </c>
      <c r="AB9" s="51">
        <f t="shared" si="0"/>
        <v>0</v>
      </c>
      <c r="AC9" s="51">
        <f t="shared" si="0"/>
        <v>0</v>
      </c>
    </row>
    <row r="10" spans="1:29" s="34" customFormat="1" ht="24.75" customHeight="1">
      <c r="A10" s="51"/>
      <c r="B10" s="54"/>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row>
    <row r="11" spans="1:29" s="34" customFormat="1" ht="24.75" customHeight="1">
      <c r="A11" s="51"/>
      <c r="B11" s="54"/>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row>
    <row r="12" spans="1:29" s="34" customFormat="1" ht="24.75" customHeight="1">
      <c r="A12" s="51"/>
      <c r="B12" s="54"/>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row>
    <row r="13" spans="1:29" s="34" customFormat="1" ht="24.75" customHeight="1">
      <c r="A13" s="51"/>
      <c r="B13" s="54"/>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row>
    <row r="14" spans="1:29" s="34" customFormat="1" ht="24.75" customHeight="1">
      <c r="A14" s="51"/>
      <c r="B14" s="54"/>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row>
    <row r="15" spans="1:29" s="34" customFormat="1" ht="24.75" customHeight="1">
      <c r="A15" s="51"/>
      <c r="B15" s="54"/>
      <c r="C15" s="51"/>
      <c r="D15" s="51"/>
      <c r="E15" s="51"/>
      <c r="F15" s="51"/>
      <c r="G15" s="51"/>
      <c r="H15" s="51"/>
      <c r="I15" s="51"/>
      <c r="J15" s="51"/>
      <c r="K15" s="51"/>
      <c r="L15" s="51"/>
      <c r="M15" s="51"/>
      <c r="N15" s="51"/>
      <c r="O15" s="51"/>
      <c r="P15" s="51"/>
      <c r="Q15" s="51"/>
      <c r="R15" s="51"/>
      <c r="S15" s="51"/>
      <c r="T15" s="51"/>
      <c r="U15" s="51"/>
      <c r="V15" s="51"/>
      <c r="W15" s="51"/>
      <c r="X15" s="51"/>
      <c r="Z15" s="51"/>
      <c r="AA15" s="51"/>
      <c r="AB15" s="51"/>
      <c r="AC15" s="51"/>
    </row>
    <row r="16" spans="1:29" s="34" customFormat="1" ht="24.75" customHeight="1">
      <c r="A16" s="51"/>
      <c r="B16" s="54"/>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row>
    <row r="17" spans="6:11" ht="12.75" customHeight="1">
      <c r="F17" s="34"/>
      <c r="G17" s="34"/>
      <c r="H17" s="34"/>
      <c r="I17" s="34"/>
      <c r="J17" s="34"/>
      <c r="K17" s="34"/>
    </row>
    <row r="18" spans="7:11" ht="12.75" customHeight="1">
      <c r="G18" s="34"/>
      <c r="H18" s="34"/>
      <c r="K18" s="34"/>
    </row>
    <row r="19" spans="8:11" ht="12.75" customHeight="1">
      <c r="H19" s="34"/>
      <c r="K19" s="34"/>
    </row>
    <row r="20" spans="8:11" ht="12.75" customHeight="1">
      <c r="H20" s="34"/>
      <c r="K20" s="34"/>
    </row>
    <row r="21" spans="9:11" ht="12.75" customHeight="1">
      <c r="I21" s="34"/>
      <c r="K21" s="34"/>
    </row>
    <row r="22" spans="9:10" ht="12.75" customHeight="1">
      <c r="I22" s="34"/>
      <c r="J22" s="34"/>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3" right="0.5895833333333333" top="0.7895833333333333" bottom="0.7895833333333333" header="0.5" footer="0.5"/>
  <pageSetup fitToHeight="1" fitToWidth="1" horizontalDpi="600" verticalDpi="600" orientation="landscape" paperSize="9" scale="60"/>
</worksheet>
</file>

<file path=xl/worksheets/sheet16.xml><?xml version="1.0" encoding="utf-8"?>
<worksheet xmlns="http://schemas.openxmlformats.org/spreadsheetml/2006/main" xmlns:r="http://schemas.openxmlformats.org/officeDocument/2006/relationships">
  <dimension ref="A1:H34"/>
  <sheetViews>
    <sheetView zoomScaleSheetLayoutView="100" workbookViewId="0" topLeftCell="A1">
      <selection activeCell="K16" sqref="K16"/>
    </sheetView>
  </sheetViews>
  <sheetFormatPr defaultColWidth="12" defaultRowHeight="14.25" customHeight="1"/>
  <cols>
    <col min="1" max="2" width="8.16015625" style="1" customWidth="1"/>
    <col min="3" max="3" width="16.5" style="1" customWidth="1"/>
    <col min="4" max="4" width="32.5" style="1" customWidth="1"/>
    <col min="5" max="5" width="26.16015625" style="1" customWidth="1"/>
    <col min="6" max="6" width="16.5" style="1" customWidth="1"/>
    <col min="7" max="7" width="16.83203125" style="1" customWidth="1"/>
    <col min="8" max="8" width="26.16015625" style="1" customWidth="1"/>
    <col min="9" max="16384" width="12" style="1" customWidth="1"/>
  </cols>
  <sheetData>
    <row r="1" spans="1:4" s="1" customFormat="1" ht="16.5" customHeight="1">
      <c r="A1" s="2" t="s">
        <v>40</v>
      </c>
      <c r="B1" s="3"/>
      <c r="C1" s="3"/>
      <c r="D1" s="3"/>
    </row>
    <row r="2" spans="1:8" s="1" customFormat="1" ht="33.75" customHeight="1">
      <c r="A2" s="4" t="s">
        <v>41</v>
      </c>
      <c r="B2" s="4"/>
      <c r="C2" s="4"/>
      <c r="D2" s="4"/>
      <c r="E2" s="4"/>
      <c r="F2" s="4"/>
      <c r="G2" s="4"/>
      <c r="H2" s="4"/>
    </row>
    <row r="3" spans="1:8" s="1" customFormat="1" ht="14.25" customHeight="1">
      <c r="A3" s="5"/>
      <c r="B3" s="5"/>
      <c r="C3" s="5"/>
      <c r="D3" s="5"/>
      <c r="E3" s="5"/>
      <c r="F3" s="5"/>
      <c r="G3" s="5"/>
      <c r="H3" s="5"/>
    </row>
    <row r="4" spans="1:2" s="1" customFormat="1" ht="21.75" customHeight="1">
      <c r="A4" s="6"/>
      <c r="B4" s="7"/>
    </row>
    <row r="5" spans="1:8" s="1" customFormat="1" ht="21.75" customHeight="1">
      <c r="A5" s="8" t="s">
        <v>362</v>
      </c>
      <c r="B5" s="9"/>
      <c r="C5" s="9"/>
      <c r="D5" s="10" t="s">
        <v>363</v>
      </c>
      <c r="E5" s="10"/>
      <c r="F5" s="10"/>
      <c r="G5" s="10"/>
      <c r="H5" s="10"/>
    </row>
    <row r="6" spans="1:8" s="1" customFormat="1" ht="21.75" customHeight="1">
      <c r="A6" s="8" t="s">
        <v>364</v>
      </c>
      <c r="B6" s="9"/>
      <c r="C6" s="9"/>
      <c r="D6" s="10" t="s">
        <v>365</v>
      </c>
      <c r="E6" s="10"/>
      <c r="F6" s="8" t="s">
        <v>366</v>
      </c>
      <c r="G6" s="11"/>
      <c r="H6" s="10" t="s">
        <v>367</v>
      </c>
    </row>
    <row r="7" spans="1:8" s="1" customFormat="1" ht="21.75" customHeight="1">
      <c r="A7" s="12" t="s">
        <v>368</v>
      </c>
      <c r="B7" s="13"/>
      <c r="C7" s="14"/>
      <c r="D7" s="15" t="s">
        <v>369</v>
      </c>
      <c r="E7" s="15">
        <v>1000</v>
      </c>
      <c r="F7" s="16" t="s">
        <v>370</v>
      </c>
      <c r="G7" s="17"/>
      <c r="H7" s="18">
        <v>1000</v>
      </c>
    </row>
    <row r="8" spans="1:8" s="1" customFormat="1" ht="21.75" customHeight="1">
      <c r="A8" s="19"/>
      <c r="B8" s="20"/>
      <c r="C8" s="21"/>
      <c r="D8" s="15" t="s">
        <v>371</v>
      </c>
      <c r="E8" s="15">
        <v>1000</v>
      </c>
      <c r="F8" s="16" t="s">
        <v>371</v>
      </c>
      <c r="G8" s="17"/>
      <c r="H8" s="18">
        <v>1000</v>
      </c>
    </row>
    <row r="9" spans="1:8" s="1" customFormat="1" ht="21.75" customHeight="1">
      <c r="A9" s="22"/>
      <c r="B9" s="23"/>
      <c r="C9" s="24"/>
      <c r="D9" s="15" t="s">
        <v>372</v>
      </c>
      <c r="E9" s="15"/>
      <c r="F9" s="16" t="s">
        <v>373</v>
      </c>
      <c r="G9" s="17"/>
      <c r="H9" s="18"/>
    </row>
    <row r="10" spans="1:8" s="1" customFormat="1" ht="21.75" customHeight="1">
      <c r="A10" s="10" t="s">
        <v>374</v>
      </c>
      <c r="B10" s="10" t="s">
        <v>375</v>
      </c>
      <c r="C10" s="10"/>
      <c r="D10" s="10"/>
      <c r="E10" s="10"/>
      <c r="F10" s="8" t="s">
        <v>376</v>
      </c>
      <c r="G10" s="9"/>
      <c r="H10" s="11"/>
    </row>
    <row r="11" spans="1:8" s="1" customFormat="1" ht="100.5" customHeight="1">
      <c r="A11" s="25"/>
      <c r="B11" s="26" t="s">
        <v>377</v>
      </c>
      <c r="C11" s="26"/>
      <c r="D11" s="26"/>
      <c r="E11" s="26"/>
      <c r="F11" s="27" t="s">
        <v>378</v>
      </c>
      <c r="G11" s="28"/>
      <c r="H11" s="29"/>
    </row>
    <row r="12" spans="1:8" s="1" customFormat="1" ht="24">
      <c r="A12" s="10" t="s">
        <v>379</v>
      </c>
      <c r="B12" s="30" t="s">
        <v>380</v>
      </c>
      <c r="C12" s="10" t="s">
        <v>381</v>
      </c>
      <c r="D12" s="10" t="s">
        <v>382</v>
      </c>
      <c r="E12" s="10" t="s">
        <v>383</v>
      </c>
      <c r="F12" s="10" t="s">
        <v>381</v>
      </c>
      <c r="G12" s="10" t="s">
        <v>382</v>
      </c>
      <c r="H12" s="10" t="s">
        <v>383</v>
      </c>
    </row>
    <row r="13" spans="1:8" s="1" customFormat="1" ht="21.75" customHeight="1">
      <c r="A13" s="10"/>
      <c r="B13" s="10" t="s">
        <v>384</v>
      </c>
      <c r="C13" s="10" t="s">
        <v>385</v>
      </c>
      <c r="D13" s="15" t="s">
        <v>386</v>
      </c>
      <c r="E13" s="15" t="s">
        <v>387</v>
      </c>
      <c r="F13" s="10" t="s">
        <v>385</v>
      </c>
      <c r="G13" s="15" t="s">
        <v>386</v>
      </c>
      <c r="H13" s="15" t="s">
        <v>387</v>
      </c>
    </row>
    <row r="14" spans="1:8" s="1" customFormat="1" ht="21.75" customHeight="1">
      <c r="A14" s="10"/>
      <c r="B14" s="10"/>
      <c r="C14" s="10"/>
      <c r="D14" s="15" t="s">
        <v>388</v>
      </c>
      <c r="E14" s="15" t="s">
        <v>387</v>
      </c>
      <c r="F14" s="10"/>
      <c r="G14" s="15" t="s">
        <v>388</v>
      </c>
      <c r="H14" s="15" t="s">
        <v>387</v>
      </c>
    </row>
    <row r="15" spans="1:8" s="1" customFormat="1" ht="21.75" customHeight="1">
      <c r="A15" s="10"/>
      <c r="B15" s="10"/>
      <c r="C15" s="10"/>
      <c r="D15" s="15" t="s">
        <v>389</v>
      </c>
      <c r="E15" s="15" t="s">
        <v>387</v>
      </c>
      <c r="F15" s="10"/>
      <c r="G15" s="15" t="s">
        <v>389</v>
      </c>
      <c r="H15" s="15" t="s">
        <v>387</v>
      </c>
    </row>
    <row r="16" spans="1:8" s="1" customFormat="1" ht="21.75" customHeight="1">
      <c r="A16" s="10"/>
      <c r="B16" s="10"/>
      <c r="C16" s="10" t="s">
        <v>390</v>
      </c>
      <c r="D16" s="15" t="s">
        <v>386</v>
      </c>
      <c r="E16" s="15" t="s">
        <v>391</v>
      </c>
      <c r="F16" s="10" t="s">
        <v>390</v>
      </c>
      <c r="G16" s="15" t="s">
        <v>386</v>
      </c>
      <c r="H16" s="15" t="s">
        <v>391</v>
      </c>
    </row>
    <row r="17" spans="1:8" s="1" customFormat="1" ht="21.75" customHeight="1">
      <c r="A17" s="10"/>
      <c r="B17" s="10"/>
      <c r="C17" s="10"/>
      <c r="D17" s="15" t="s">
        <v>388</v>
      </c>
      <c r="E17" s="15" t="s">
        <v>391</v>
      </c>
      <c r="F17" s="10"/>
      <c r="G17" s="15" t="s">
        <v>388</v>
      </c>
      <c r="H17" s="15" t="s">
        <v>391</v>
      </c>
    </row>
    <row r="18" spans="1:8" s="1" customFormat="1" ht="21.75" customHeight="1">
      <c r="A18" s="10"/>
      <c r="B18" s="10"/>
      <c r="C18" s="10"/>
      <c r="D18" s="15" t="s">
        <v>389</v>
      </c>
      <c r="E18" s="15" t="s">
        <v>391</v>
      </c>
      <c r="F18" s="10"/>
      <c r="G18" s="15" t="s">
        <v>389</v>
      </c>
      <c r="H18" s="15" t="s">
        <v>391</v>
      </c>
    </row>
    <row r="19" spans="1:8" s="1" customFormat="1" ht="21.75" customHeight="1">
      <c r="A19" s="10"/>
      <c r="B19" s="10"/>
      <c r="C19" s="10" t="s">
        <v>392</v>
      </c>
      <c r="D19" s="15" t="s">
        <v>386</v>
      </c>
      <c r="E19" s="15" t="s">
        <v>393</v>
      </c>
      <c r="F19" s="10" t="s">
        <v>392</v>
      </c>
      <c r="G19" s="15" t="s">
        <v>386</v>
      </c>
      <c r="H19" s="15" t="s">
        <v>393</v>
      </c>
    </row>
    <row r="20" spans="1:8" s="1" customFormat="1" ht="21.75" customHeight="1">
      <c r="A20" s="10"/>
      <c r="B20" s="10"/>
      <c r="C20" s="10"/>
      <c r="D20" s="15" t="s">
        <v>388</v>
      </c>
      <c r="E20" s="15" t="s">
        <v>393</v>
      </c>
      <c r="F20" s="10"/>
      <c r="G20" s="15" t="s">
        <v>388</v>
      </c>
      <c r="H20" s="15" t="s">
        <v>393</v>
      </c>
    </row>
    <row r="21" spans="1:8" s="1" customFormat="1" ht="21.75" customHeight="1">
      <c r="A21" s="10"/>
      <c r="B21" s="10"/>
      <c r="C21" s="10"/>
      <c r="D21" s="15" t="s">
        <v>389</v>
      </c>
      <c r="E21" s="15" t="s">
        <v>393</v>
      </c>
      <c r="F21" s="10"/>
      <c r="G21" s="15" t="s">
        <v>389</v>
      </c>
      <c r="H21" s="15" t="s">
        <v>393</v>
      </c>
    </row>
    <row r="22" spans="1:8" s="1" customFormat="1" ht="21.75" customHeight="1">
      <c r="A22" s="10"/>
      <c r="B22" s="10"/>
      <c r="C22" s="10" t="s">
        <v>394</v>
      </c>
      <c r="D22" s="15" t="s">
        <v>386</v>
      </c>
      <c r="E22" s="15">
        <v>300</v>
      </c>
      <c r="F22" s="10" t="s">
        <v>394</v>
      </c>
      <c r="G22" s="15" t="s">
        <v>386</v>
      </c>
      <c r="H22" s="15"/>
    </row>
    <row r="23" spans="1:8" s="1" customFormat="1" ht="21.75" customHeight="1">
      <c r="A23" s="10"/>
      <c r="B23" s="10"/>
      <c r="C23" s="10"/>
      <c r="D23" s="15" t="s">
        <v>388</v>
      </c>
      <c r="E23" s="15">
        <v>300</v>
      </c>
      <c r="F23" s="10"/>
      <c r="G23" s="15" t="s">
        <v>388</v>
      </c>
      <c r="H23" s="15"/>
    </row>
    <row r="24" spans="1:8" s="1" customFormat="1" ht="21.75" customHeight="1">
      <c r="A24" s="10"/>
      <c r="B24" s="10"/>
      <c r="C24" s="10"/>
      <c r="D24" s="15" t="s">
        <v>389</v>
      </c>
      <c r="E24" s="15">
        <v>400</v>
      </c>
      <c r="F24" s="10"/>
      <c r="G24" s="15" t="s">
        <v>389</v>
      </c>
      <c r="H24" s="15"/>
    </row>
    <row r="25" spans="1:8" s="1" customFormat="1" ht="21.75" customHeight="1">
      <c r="A25" s="10"/>
      <c r="B25" s="10"/>
      <c r="C25" s="10" t="s">
        <v>395</v>
      </c>
      <c r="D25" s="15"/>
      <c r="E25" s="10"/>
      <c r="F25" s="10" t="s">
        <v>395</v>
      </c>
      <c r="G25" s="15"/>
      <c r="H25" s="10"/>
    </row>
    <row r="26" spans="1:8" s="1" customFormat="1" ht="21.75" customHeight="1">
      <c r="A26" s="10"/>
      <c r="B26" s="10"/>
      <c r="C26" s="10" t="s">
        <v>396</v>
      </c>
      <c r="D26" s="15" t="s">
        <v>386</v>
      </c>
      <c r="E26" s="15" t="s">
        <v>397</v>
      </c>
      <c r="F26" s="10" t="s">
        <v>396</v>
      </c>
      <c r="G26" s="15" t="s">
        <v>386</v>
      </c>
      <c r="H26" s="15" t="s">
        <v>397</v>
      </c>
    </row>
    <row r="27" spans="1:8" s="1" customFormat="1" ht="21.75" customHeight="1">
      <c r="A27" s="10"/>
      <c r="B27" s="10"/>
      <c r="C27" s="10"/>
      <c r="D27" s="15" t="s">
        <v>388</v>
      </c>
      <c r="E27" s="15" t="s">
        <v>397</v>
      </c>
      <c r="F27" s="10"/>
      <c r="G27" s="15" t="s">
        <v>388</v>
      </c>
      <c r="H27" s="15" t="s">
        <v>397</v>
      </c>
    </row>
    <row r="28" spans="1:8" s="1" customFormat="1" ht="21.75" customHeight="1">
      <c r="A28" s="10"/>
      <c r="B28" s="10"/>
      <c r="C28" s="10"/>
      <c r="D28" s="15" t="s">
        <v>389</v>
      </c>
      <c r="E28" s="15" t="s">
        <v>397</v>
      </c>
      <c r="F28" s="10"/>
      <c r="G28" s="15" t="s">
        <v>389</v>
      </c>
      <c r="H28" s="15" t="s">
        <v>397</v>
      </c>
    </row>
    <row r="29" spans="1:8" s="1" customFormat="1" ht="21.75" customHeight="1">
      <c r="A29" s="10"/>
      <c r="B29" s="10"/>
      <c r="C29" s="10" t="s">
        <v>395</v>
      </c>
      <c r="D29" s="15"/>
      <c r="E29" s="15"/>
      <c r="F29" s="10" t="s">
        <v>395</v>
      </c>
      <c r="G29" s="15"/>
      <c r="H29" s="15"/>
    </row>
    <row r="30" spans="1:8" s="1" customFormat="1" ht="21.75" customHeight="1">
      <c r="A30" s="10"/>
      <c r="B30" s="10" t="s">
        <v>398</v>
      </c>
      <c r="C30" s="10" t="s">
        <v>399</v>
      </c>
      <c r="D30" s="15" t="s">
        <v>386</v>
      </c>
      <c r="E30" s="10" t="s">
        <v>400</v>
      </c>
      <c r="F30" s="10" t="s">
        <v>399</v>
      </c>
      <c r="G30" s="15" t="s">
        <v>386</v>
      </c>
      <c r="H30" s="10" t="s">
        <v>400</v>
      </c>
    </row>
    <row r="31" spans="1:8" s="1" customFormat="1" ht="21.75" customHeight="1">
      <c r="A31" s="10"/>
      <c r="B31" s="10"/>
      <c r="C31" s="10"/>
      <c r="D31" s="15" t="s">
        <v>388</v>
      </c>
      <c r="E31" s="10" t="s">
        <v>400</v>
      </c>
      <c r="F31" s="10"/>
      <c r="G31" s="15" t="s">
        <v>388</v>
      </c>
      <c r="H31" s="10" t="s">
        <v>400</v>
      </c>
    </row>
    <row r="32" spans="1:8" s="1" customFormat="1" ht="21.75" customHeight="1">
      <c r="A32" s="10"/>
      <c r="B32" s="10"/>
      <c r="C32" s="10"/>
      <c r="D32" s="15" t="s">
        <v>389</v>
      </c>
      <c r="E32" s="10" t="s">
        <v>400</v>
      </c>
      <c r="F32" s="10"/>
      <c r="G32" s="15" t="s">
        <v>389</v>
      </c>
      <c r="H32" s="10" t="s">
        <v>400</v>
      </c>
    </row>
    <row r="33" spans="1:8" s="1" customFormat="1" ht="21.75" customHeight="1">
      <c r="A33" s="10"/>
      <c r="B33" s="10"/>
      <c r="C33" s="10" t="s">
        <v>395</v>
      </c>
      <c r="D33" s="15"/>
      <c r="E33" s="10"/>
      <c r="F33" s="10" t="s">
        <v>395</v>
      </c>
      <c r="G33" s="15"/>
      <c r="H33" s="10"/>
    </row>
    <row r="34" spans="1:8" s="1" customFormat="1" ht="27" customHeight="1">
      <c r="A34" s="33" t="s">
        <v>401</v>
      </c>
      <c r="B34" s="33"/>
      <c r="C34" s="33"/>
      <c r="D34" s="33"/>
      <c r="E34" s="33"/>
      <c r="F34" s="33"/>
      <c r="G34" s="33"/>
      <c r="H34" s="33"/>
    </row>
  </sheetData>
  <sheetProtection/>
  <mergeCells count="33">
    <mergeCell ref="A2:H2"/>
    <mergeCell ref="A3:H3"/>
    <mergeCell ref="A5:C5"/>
    <mergeCell ref="D5:H5"/>
    <mergeCell ref="A6:C6"/>
    <mergeCell ref="D6:E6"/>
    <mergeCell ref="F6:G6"/>
    <mergeCell ref="F7:G7"/>
    <mergeCell ref="F8:G8"/>
    <mergeCell ref="F9:G9"/>
    <mergeCell ref="B10:E10"/>
    <mergeCell ref="F10:H10"/>
    <mergeCell ref="B11:E11"/>
    <mergeCell ref="F11:H11"/>
    <mergeCell ref="A34:H34"/>
    <mergeCell ref="A10:A11"/>
    <mergeCell ref="A12:A33"/>
    <mergeCell ref="B13:B25"/>
    <mergeCell ref="B26:B29"/>
    <mergeCell ref="B30:B33"/>
    <mergeCell ref="C13:C15"/>
    <mergeCell ref="C16:C18"/>
    <mergeCell ref="C19:C21"/>
    <mergeCell ref="C22:C24"/>
    <mergeCell ref="C26:C28"/>
    <mergeCell ref="C30:C32"/>
    <mergeCell ref="F13:F15"/>
    <mergeCell ref="F16:F18"/>
    <mergeCell ref="F19:F21"/>
    <mergeCell ref="F22:F24"/>
    <mergeCell ref="F26:F28"/>
    <mergeCell ref="F30:F32"/>
    <mergeCell ref="A7:C9"/>
  </mergeCells>
  <printOptions/>
  <pageMargins left="0.75" right="0.75" top="1" bottom="1" header="0.5097222222222222" footer="0.5097222222222222"/>
  <pageSetup horizontalDpi="180" verticalDpi="180" orientation="portrait" paperSize="9"/>
</worksheet>
</file>

<file path=xl/worksheets/sheet17.xml><?xml version="1.0" encoding="utf-8"?>
<worksheet xmlns="http://schemas.openxmlformats.org/spreadsheetml/2006/main" xmlns:r="http://schemas.openxmlformats.org/officeDocument/2006/relationships">
  <dimension ref="A1:F35"/>
  <sheetViews>
    <sheetView zoomScaleSheetLayoutView="100" workbookViewId="0" topLeftCell="A1">
      <selection activeCell="H12" sqref="H12"/>
    </sheetView>
  </sheetViews>
  <sheetFormatPr defaultColWidth="12" defaultRowHeight="14.25" customHeight="1"/>
  <cols>
    <col min="1" max="1" width="12" style="1" customWidth="1"/>
    <col min="2" max="3" width="16.33203125" style="1" customWidth="1"/>
    <col min="4" max="4" width="9.33203125" style="1" customWidth="1"/>
    <col min="5" max="5" width="42" style="1" customWidth="1"/>
    <col min="6" max="6" width="18" style="1" customWidth="1"/>
    <col min="7" max="16384" width="12" style="1" customWidth="1"/>
  </cols>
  <sheetData>
    <row r="1" spans="1:4" s="2" customFormat="1" ht="16.5" customHeight="1">
      <c r="A1" s="2" t="s">
        <v>42</v>
      </c>
      <c r="B1" s="35"/>
      <c r="C1" s="35"/>
      <c r="D1" s="35"/>
    </row>
    <row r="2" spans="1:6" s="1" customFormat="1" ht="23.25" customHeight="1">
      <c r="A2" s="4" t="s">
        <v>43</v>
      </c>
      <c r="B2" s="4"/>
      <c r="C2" s="4"/>
      <c r="D2" s="4"/>
      <c r="E2" s="4"/>
      <c r="F2" s="4"/>
    </row>
    <row r="3" spans="1:6" s="1" customFormat="1" ht="18" customHeight="1">
      <c r="A3" s="5"/>
      <c r="B3" s="5"/>
      <c r="C3" s="5"/>
      <c r="D3" s="5"/>
      <c r="E3" s="5"/>
      <c r="F3" s="5"/>
    </row>
    <row r="4" s="2" customFormat="1" ht="17.25" customHeight="1"/>
    <row r="5" spans="1:6" s="1" customFormat="1" ht="21.75" customHeight="1">
      <c r="A5" s="10" t="s">
        <v>402</v>
      </c>
      <c r="B5" s="10"/>
      <c r="C5" s="10"/>
      <c r="D5" s="10" t="s">
        <v>403</v>
      </c>
      <c r="E5" s="10"/>
      <c r="F5" s="10"/>
    </row>
    <row r="6" spans="1:6" s="1" customFormat="1" ht="21.75" customHeight="1">
      <c r="A6" s="10" t="s">
        <v>404</v>
      </c>
      <c r="B6" s="10" t="s">
        <v>405</v>
      </c>
      <c r="C6" s="10"/>
      <c r="D6" s="10" t="s">
        <v>406</v>
      </c>
      <c r="E6" s="10"/>
      <c r="F6" s="10"/>
    </row>
    <row r="7" spans="1:6" s="1" customFormat="1" ht="21.75" customHeight="1">
      <c r="A7" s="10"/>
      <c r="B7" s="10"/>
      <c r="C7" s="10"/>
      <c r="D7" s="10"/>
      <c r="E7" s="10"/>
      <c r="F7" s="10" t="s">
        <v>407</v>
      </c>
    </row>
    <row r="8" spans="1:6" s="1" customFormat="1" ht="21.75" customHeight="1">
      <c r="A8" s="10"/>
      <c r="B8" s="10" t="s">
        <v>408</v>
      </c>
      <c r="C8" s="10"/>
      <c r="D8" s="10" t="s">
        <v>409</v>
      </c>
      <c r="E8" s="10"/>
      <c r="F8" s="15">
        <v>300</v>
      </c>
    </row>
    <row r="9" spans="1:6" s="1" customFormat="1" ht="21.75" customHeight="1">
      <c r="A9" s="10"/>
      <c r="B9" s="10" t="s">
        <v>410</v>
      </c>
      <c r="C9" s="10"/>
      <c r="D9" s="10" t="s">
        <v>411</v>
      </c>
      <c r="E9" s="10"/>
      <c r="F9" s="15">
        <v>300</v>
      </c>
    </row>
    <row r="10" spans="1:6" s="1" customFormat="1" ht="21.75" customHeight="1">
      <c r="A10" s="10"/>
      <c r="B10" s="10" t="s">
        <v>412</v>
      </c>
      <c r="C10" s="10"/>
      <c r="D10" s="10" t="s">
        <v>413</v>
      </c>
      <c r="E10" s="10"/>
      <c r="F10" s="15">
        <v>400</v>
      </c>
    </row>
    <row r="11" spans="1:6" s="1" customFormat="1" ht="21.75" customHeight="1">
      <c r="A11" s="10"/>
      <c r="B11" s="10" t="s">
        <v>395</v>
      </c>
      <c r="C11" s="10"/>
      <c r="D11" s="10"/>
      <c r="E11" s="10"/>
      <c r="F11" s="15"/>
    </row>
    <row r="12" spans="1:6" s="1" customFormat="1" ht="21.75" customHeight="1">
      <c r="A12" s="10"/>
      <c r="B12" s="10" t="s">
        <v>414</v>
      </c>
      <c r="C12" s="10"/>
      <c r="D12" s="10"/>
      <c r="E12" s="10"/>
      <c r="F12" s="15">
        <v>1000</v>
      </c>
    </row>
    <row r="13" spans="1:6" s="1" customFormat="1" ht="73.5" customHeight="1">
      <c r="A13" s="10" t="s">
        <v>415</v>
      </c>
      <c r="B13" s="36" t="s">
        <v>416</v>
      </c>
      <c r="C13" s="36"/>
      <c r="D13" s="36"/>
      <c r="E13" s="36"/>
      <c r="F13" s="36"/>
    </row>
    <row r="14" spans="1:6" s="1" customFormat="1" ht="21.75" customHeight="1">
      <c r="A14" s="10" t="s">
        <v>417</v>
      </c>
      <c r="B14" s="10" t="s">
        <v>418</v>
      </c>
      <c r="C14" s="10" t="s">
        <v>381</v>
      </c>
      <c r="D14" s="10"/>
      <c r="E14" s="10" t="s">
        <v>382</v>
      </c>
      <c r="F14" s="10" t="s">
        <v>383</v>
      </c>
    </row>
    <row r="15" spans="1:6" s="1" customFormat="1" ht="21.75" customHeight="1">
      <c r="A15" s="10"/>
      <c r="B15" s="10" t="s">
        <v>419</v>
      </c>
      <c r="C15" s="10" t="s">
        <v>385</v>
      </c>
      <c r="D15" s="10"/>
      <c r="E15" s="15" t="s">
        <v>386</v>
      </c>
      <c r="F15" s="15" t="s">
        <v>387</v>
      </c>
    </row>
    <row r="16" spans="1:6" s="1" customFormat="1" ht="21.75" customHeight="1">
      <c r="A16" s="10"/>
      <c r="B16" s="10"/>
      <c r="C16" s="10"/>
      <c r="D16" s="10"/>
      <c r="E16" s="15" t="s">
        <v>388</v>
      </c>
      <c r="F16" s="15" t="s">
        <v>387</v>
      </c>
    </row>
    <row r="17" spans="1:6" s="1" customFormat="1" ht="21.75" customHeight="1">
      <c r="A17" s="10"/>
      <c r="B17" s="10"/>
      <c r="C17" s="10"/>
      <c r="D17" s="10"/>
      <c r="E17" s="15" t="s">
        <v>389</v>
      </c>
      <c r="F17" s="15" t="s">
        <v>387</v>
      </c>
    </row>
    <row r="18" spans="1:6" s="1" customFormat="1" ht="21.75" customHeight="1">
      <c r="A18" s="10"/>
      <c r="B18" s="10"/>
      <c r="C18" s="10" t="s">
        <v>390</v>
      </c>
      <c r="D18" s="10"/>
      <c r="E18" s="15" t="s">
        <v>386</v>
      </c>
      <c r="F18" s="15" t="s">
        <v>391</v>
      </c>
    </row>
    <row r="19" spans="1:6" s="1" customFormat="1" ht="21.75" customHeight="1">
      <c r="A19" s="10"/>
      <c r="B19" s="10"/>
      <c r="C19" s="10"/>
      <c r="D19" s="10"/>
      <c r="E19" s="15" t="s">
        <v>388</v>
      </c>
      <c r="F19" s="15" t="s">
        <v>391</v>
      </c>
    </row>
    <row r="20" spans="1:6" s="1" customFormat="1" ht="21.75" customHeight="1">
      <c r="A20" s="10"/>
      <c r="B20" s="10"/>
      <c r="C20" s="10"/>
      <c r="D20" s="10"/>
      <c r="E20" s="15" t="s">
        <v>389</v>
      </c>
      <c r="F20" s="15" t="s">
        <v>391</v>
      </c>
    </row>
    <row r="21" spans="1:6" s="1" customFormat="1" ht="21.75" customHeight="1">
      <c r="A21" s="10"/>
      <c r="B21" s="10"/>
      <c r="C21" s="10" t="s">
        <v>392</v>
      </c>
      <c r="D21" s="10"/>
      <c r="E21" s="15" t="s">
        <v>386</v>
      </c>
      <c r="F21" s="15" t="s">
        <v>367</v>
      </c>
    </row>
    <row r="22" spans="1:6" s="1" customFormat="1" ht="21.75" customHeight="1">
      <c r="A22" s="10"/>
      <c r="B22" s="10"/>
      <c r="C22" s="10"/>
      <c r="D22" s="10"/>
      <c r="E22" s="15" t="s">
        <v>388</v>
      </c>
      <c r="F22" s="15" t="s">
        <v>393</v>
      </c>
    </row>
    <row r="23" spans="1:6" s="1" customFormat="1" ht="21.75" customHeight="1">
      <c r="A23" s="10"/>
      <c r="B23" s="10"/>
      <c r="C23" s="10"/>
      <c r="D23" s="10"/>
      <c r="E23" s="15" t="s">
        <v>389</v>
      </c>
      <c r="F23" s="15" t="s">
        <v>393</v>
      </c>
    </row>
    <row r="24" spans="1:6" s="1" customFormat="1" ht="21.75" customHeight="1">
      <c r="A24" s="10"/>
      <c r="B24" s="10"/>
      <c r="C24" s="10" t="s">
        <v>394</v>
      </c>
      <c r="D24" s="10"/>
      <c r="E24" s="15" t="s">
        <v>386</v>
      </c>
      <c r="F24" s="15">
        <v>300</v>
      </c>
    </row>
    <row r="25" spans="1:6" s="1" customFormat="1" ht="21.75" customHeight="1">
      <c r="A25" s="10"/>
      <c r="B25" s="10"/>
      <c r="C25" s="10"/>
      <c r="D25" s="10"/>
      <c r="E25" s="15" t="s">
        <v>388</v>
      </c>
      <c r="F25" s="15">
        <v>300</v>
      </c>
    </row>
    <row r="26" spans="1:6" s="1" customFormat="1" ht="21.75" customHeight="1">
      <c r="A26" s="10"/>
      <c r="B26" s="10"/>
      <c r="C26" s="10"/>
      <c r="D26" s="10"/>
      <c r="E26" s="15" t="s">
        <v>389</v>
      </c>
      <c r="F26" s="15">
        <v>400</v>
      </c>
    </row>
    <row r="27" spans="1:6" s="1" customFormat="1" ht="21.75" customHeight="1">
      <c r="A27" s="10"/>
      <c r="B27" s="10"/>
      <c r="C27" s="10" t="s">
        <v>395</v>
      </c>
      <c r="D27" s="10"/>
      <c r="E27" s="15"/>
      <c r="F27" s="31"/>
    </row>
    <row r="28" spans="1:6" s="1" customFormat="1" ht="21.75" customHeight="1">
      <c r="A28" s="10"/>
      <c r="B28" s="10"/>
      <c r="C28" s="10" t="s">
        <v>396</v>
      </c>
      <c r="D28" s="10"/>
      <c r="E28" s="15" t="s">
        <v>386</v>
      </c>
      <c r="F28" s="15" t="s">
        <v>397</v>
      </c>
    </row>
    <row r="29" spans="1:6" s="1" customFormat="1" ht="21.75" customHeight="1">
      <c r="A29" s="10"/>
      <c r="B29" s="10"/>
      <c r="C29" s="10"/>
      <c r="D29" s="10"/>
      <c r="E29" s="15" t="s">
        <v>388</v>
      </c>
      <c r="F29" s="15" t="s">
        <v>397</v>
      </c>
    </row>
    <row r="30" spans="1:6" s="1" customFormat="1" ht="21.75" customHeight="1">
      <c r="A30" s="10"/>
      <c r="B30" s="10"/>
      <c r="C30" s="10"/>
      <c r="D30" s="10"/>
      <c r="E30" s="15" t="s">
        <v>389</v>
      </c>
      <c r="F30" s="15" t="s">
        <v>397</v>
      </c>
    </row>
    <row r="31" spans="1:6" s="1" customFormat="1" ht="21.75" customHeight="1">
      <c r="A31" s="10"/>
      <c r="B31" s="10" t="s">
        <v>420</v>
      </c>
      <c r="C31" s="10" t="s">
        <v>399</v>
      </c>
      <c r="D31" s="10"/>
      <c r="E31" s="15"/>
      <c r="F31" s="31"/>
    </row>
    <row r="32" spans="1:6" s="1" customFormat="1" ht="21.75" customHeight="1">
      <c r="A32" s="10"/>
      <c r="B32" s="10"/>
      <c r="C32" s="10"/>
      <c r="D32" s="10"/>
      <c r="E32" s="15" t="s">
        <v>386</v>
      </c>
      <c r="F32" s="10" t="s">
        <v>400</v>
      </c>
    </row>
    <row r="33" spans="1:6" s="1" customFormat="1" ht="21.75" customHeight="1">
      <c r="A33" s="10"/>
      <c r="B33" s="10"/>
      <c r="C33" s="10"/>
      <c r="D33" s="10"/>
      <c r="E33" s="15" t="s">
        <v>388</v>
      </c>
      <c r="F33" s="10" t="s">
        <v>400</v>
      </c>
    </row>
    <row r="34" spans="1:6" s="1" customFormat="1" ht="21.75" customHeight="1">
      <c r="A34" s="10"/>
      <c r="B34" s="10"/>
      <c r="C34" s="10" t="s">
        <v>395</v>
      </c>
      <c r="D34" s="10"/>
      <c r="E34" s="15" t="s">
        <v>389</v>
      </c>
      <c r="F34" s="10" t="s">
        <v>400</v>
      </c>
    </row>
    <row r="35" spans="1:6" s="34" customFormat="1" ht="30" customHeight="1">
      <c r="A35" s="33" t="s">
        <v>421</v>
      </c>
      <c r="B35" s="33"/>
      <c r="C35" s="33"/>
      <c r="D35" s="33"/>
      <c r="E35" s="33"/>
      <c r="F35" s="33"/>
    </row>
    <row r="36" s="33" customFormat="1" ht="24" customHeight="1"/>
  </sheetData>
  <sheetProtection/>
  <mergeCells count="32">
    <mergeCell ref="A2:F2"/>
    <mergeCell ref="A3:F3"/>
    <mergeCell ref="A5:C5"/>
    <mergeCell ref="D5:F5"/>
    <mergeCell ref="B8:C8"/>
    <mergeCell ref="D8:E8"/>
    <mergeCell ref="B9:C9"/>
    <mergeCell ref="D9:E9"/>
    <mergeCell ref="B10:C10"/>
    <mergeCell ref="D10:E10"/>
    <mergeCell ref="B11:C11"/>
    <mergeCell ref="D11:E11"/>
    <mergeCell ref="B12:E12"/>
    <mergeCell ref="B13:F13"/>
    <mergeCell ref="C14:D14"/>
    <mergeCell ref="C27:D27"/>
    <mergeCell ref="C34:D34"/>
    <mergeCell ref="A35:F35"/>
    <mergeCell ref="A36:F36"/>
    <mergeCell ref="A6:A12"/>
    <mergeCell ref="A14:A34"/>
    <mergeCell ref="B15:B27"/>
    <mergeCell ref="B28:B30"/>
    <mergeCell ref="B31:B34"/>
    <mergeCell ref="B6:C7"/>
    <mergeCell ref="D6:E7"/>
    <mergeCell ref="C15:D17"/>
    <mergeCell ref="C18:D20"/>
    <mergeCell ref="C21:D23"/>
    <mergeCell ref="C24:D26"/>
    <mergeCell ref="C28:D30"/>
    <mergeCell ref="C31:D33"/>
  </mergeCells>
  <printOptions/>
  <pageMargins left="0.75" right="0.75" top="1" bottom="1" header="0.5097222222222222" footer="0.5097222222222222"/>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H34"/>
  <sheetViews>
    <sheetView tabSelected="1" zoomScaleSheetLayoutView="100" workbookViewId="0" topLeftCell="A1">
      <selection activeCell="D7" sqref="D7"/>
    </sheetView>
  </sheetViews>
  <sheetFormatPr defaultColWidth="12" defaultRowHeight="14.25" customHeight="1"/>
  <cols>
    <col min="1" max="2" width="8.16015625" style="1" customWidth="1"/>
    <col min="3" max="3" width="16.5" style="1" customWidth="1"/>
    <col min="4" max="4" width="32.5" style="1" customWidth="1"/>
    <col min="5" max="5" width="26.16015625" style="1" customWidth="1"/>
    <col min="6" max="6" width="16.5" style="1" customWidth="1"/>
    <col min="7" max="7" width="16.83203125" style="1" customWidth="1"/>
    <col min="8" max="8" width="26.16015625" style="1" customWidth="1"/>
    <col min="9" max="16384" width="12" style="1" customWidth="1"/>
  </cols>
  <sheetData>
    <row r="1" spans="1:4" s="1" customFormat="1" ht="16.5" customHeight="1">
      <c r="A1" s="2" t="s">
        <v>44</v>
      </c>
      <c r="B1" s="3"/>
      <c r="C1" s="3"/>
      <c r="D1" s="3"/>
    </row>
    <row r="2" spans="1:8" s="1" customFormat="1" ht="33.75" customHeight="1">
      <c r="A2" s="4" t="s">
        <v>45</v>
      </c>
      <c r="B2" s="4"/>
      <c r="C2" s="4"/>
      <c r="D2" s="4"/>
      <c r="E2" s="4"/>
      <c r="F2" s="4"/>
      <c r="G2" s="4"/>
      <c r="H2" s="4"/>
    </row>
    <row r="3" spans="1:8" s="1" customFormat="1" ht="14.25" customHeight="1">
      <c r="A3" s="5"/>
      <c r="B3" s="5"/>
      <c r="C3" s="5"/>
      <c r="D3" s="5"/>
      <c r="E3" s="5"/>
      <c r="F3" s="5"/>
      <c r="G3" s="5"/>
      <c r="H3" s="5"/>
    </row>
    <row r="4" spans="1:2" s="1" customFormat="1" ht="21.75" customHeight="1">
      <c r="A4" s="6"/>
      <c r="B4" s="7"/>
    </row>
    <row r="5" spans="1:8" s="1" customFormat="1" ht="21.75" customHeight="1">
      <c r="A5" s="8" t="s">
        <v>362</v>
      </c>
      <c r="B5" s="9"/>
      <c r="C5" s="9"/>
      <c r="D5" s="10" t="s">
        <v>363</v>
      </c>
      <c r="E5" s="10"/>
      <c r="F5" s="10"/>
      <c r="G5" s="10"/>
      <c r="H5" s="10"/>
    </row>
    <row r="6" spans="1:8" s="1" customFormat="1" ht="21.75" customHeight="1">
      <c r="A6" s="8" t="s">
        <v>364</v>
      </c>
      <c r="B6" s="9"/>
      <c r="C6" s="9"/>
      <c r="D6" s="10" t="s">
        <v>365</v>
      </c>
      <c r="E6" s="10"/>
      <c r="F6" s="8" t="s">
        <v>366</v>
      </c>
      <c r="G6" s="11"/>
      <c r="H6" s="10" t="s">
        <v>367</v>
      </c>
    </row>
    <row r="7" spans="1:8" s="1" customFormat="1" ht="21.75" customHeight="1">
      <c r="A7" s="12" t="s">
        <v>368</v>
      </c>
      <c r="B7" s="13"/>
      <c r="C7" s="14"/>
      <c r="D7" s="15" t="s">
        <v>369</v>
      </c>
      <c r="E7" s="15">
        <v>1000</v>
      </c>
      <c r="F7" s="16" t="s">
        <v>370</v>
      </c>
      <c r="G7" s="17"/>
      <c r="H7" s="18">
        <v>1000</v>
      </c>
    </row>
    <row r="8" spans="1:8" s="1" customFormat="1" ht="21.75" customHeight="1">
      <c r="A8" s="19"/>
      <c r="B8" s="20"/>
      <c r="C8" s="21"/>
      <c r="D8" s="15" t="s">
        <v>371</v>
      </c>
      <c r="E8" s="15">
        <v>1000</v>
      </c>
      <c r="F8" s="16" t="s">
        <v>371</v>
      </c>
      <c r="G8" s="17"/>
      <c r="H8" s="18">
        <v>1000</v>
      </c>
    </row>
    <row r="9" spans="1:8" s="1" customFormat="1" ht="21.75" customHeight="1">
      <c r="A9" s="22"/>
      <c r="B9" s="23"/>
      <c r="C9" s="24"/>
      <c r="D9" s="15" t="s">
        <v>372</v>
      </c>
      <c r="E9" s="15"/>
      <c r="F9" s="16" t="s">
        <v>373</v>
      </c>
      <c r="G9" s="17"/>
      <c r="H9" s="18"/>
    </row>
    <row r="10" spans="1:8" s="1" customFormat="1" ht="21.75" customHeight="1">
      <c r="A10" s="10" t="s">
        <v>374</v>
      </c>
      <c r="B10" s="10" t="s">
        <v>375</v>
      </c>
      <c r="C10" s="10"/>
      <c r="D10" s="10"/>
      <c r="E10" s="10"/>
      <c r="F10" s="8" t="s">
        <v>376</v>
      </c>
      <c r="G10" s="9"/>
      <c r="H10" s="11"/>
    </row>
    <row r="11" spans="1:8" s="1" customFormat="1" ht="100.5" customHeight="1">
      <c r="A11" s="25"/>
      <c r="B11" s="26" t="s">
        <v>377</v>
      </c>
      <c r="C11" s="26"/>
      <c r="D11" s="26"/>
      <c r="E11" s="26"/>
      <c r="F11" s="27" t="s">
        <v>378</v>
      </c>
      <c r="G11" s="28"/>
      <c r="H11" s="29"/>
    </row>
    <row r="12" spans="1:8" s="1" customFormat="1" ht="24">
      <c r="A12" s="10" t="s">
        <v>379</v>
      </c>
      <c r="B12" s="30" t="s">
        <v>380</v>
      </c>
      <c r="C12" s="10" t="s">
        <v>381</v>
      </c>
      <c r="D12" s="10" t="s">
        <v>382</v>
      </c>
      <c r="E12" s="10" t="s">
        <v>383</v>
      </c>
      <c r="F12" s="10" t="s">
        <v>381</v>
      </c>
      <c r="G12" s="10" t="s">
        <v>382</v>
      </c>
      <c r="H12" s="10" t="s">
        <v>383</v>
      </c>
    </row>
    <row r="13" spans="1:8" s="1" customFormat="1" ht="21.75" customHeight="1">
      <c r="A13" s="10"/>
      <c r="B13" s="10" t="s">
        <v>384</v>
      </c>
      <c r="C13" s="10" t="s">
        <v>385</v>
      </c>
      <c r="D13" s="15" t="s">
        <v>386</v>
      </c>
      <c r="E13" s="15" t="s">
        <v>387</v>
      </c>
      <c r="F13" s="10" t="s">
        <v>385</v>
      </c>
      <c r="G13" s="15" t="s">
        <v>386</v>
      </c>
      <c r="H13" s="15" t="s">
        <v>387</v>
      </c>
    </row>
    <row r="14" spans="1:8" s="1" customFormat="1" ht="21.75" customHeight="1">
      <c r="A14" s="10"/>
      <c r="B14" s="10"/>
      <c r="C14" s="10"/>
      <c r="D14" s="15" t="s">
        <v>388</v>
      </c>
      <c r="E14" s="15" t="s">
        <v>387</v>
      </c>
      <c r="F14" s="10"/>
      <c r="G14" s="15" t="s">
        <v>388</v>
      </c>
      <c r="H14" s="15" t="s">
        <v>387</v>
      </c>
    </row>
    <row r="15" spans="1:8" s="1" customFormat="1" ht="21.75" customHeight="1">
      <c r="A15" s="10"/>
      <c r="B15" s="10"/>
      <c r="C15" s="10"/>
      <c r="D15" s="15" t="s">
        <v>389</v>
      </c>
      <c r="E15" s="15" t="s">
        <v>387</v>
      </c>
      <c r="F15" s="10"/>
      <c r="G15" s="15" t="s">
        <v>389</v>
      </c>
      <c r="H15" s="15" t="s">
        <v>387</v>
      </c>
    </row>
    <row r="16" spans="1:8" s="1" customFormat="1" ht="21.75" customHeight="1">
      <c r="A16" s="10"/>
      <c r="B16" s="10"/>
      <c r="C16" s="10" t="s">
        <v>390</v>
      </c>
      <c r="D16" s="15" t="s">
        <v>386</v>
      </c>
      <c r="E16" s="15" t="s">
        <v>391</v>
      </c>
      <c r="F16" s="10" t="s">
        <v>390</v>
      </c>
      <c r="G16" s="15" t="s">
        <v>386</v>
      </c>
      <c r="H16" s="15" t="s">
        <v>391</v>
      </c>
    </row>
    <row r="17" spans="1:8" s="1" customFormat="1" ht="21.75" customHeight="1">
      <c r="A17" s="10"/>
      <c r="B17" s="10"/>
      <c r="C17" s="10"/>
      <c r="D17" s="15" t="s">
        <v>388</v>
      </c>
      <c r="E17" s="15" t="s">
        <v>391</v>
      </c>
      <c r="F17" s="10"/>
      <c r="G17" s="15" t="s">
        <v>388</v>
      </c>
      <c r="H17" s="15" t="s">
        <v>391</v>
      </c>
    </row>
    <row r="18" spans="1:8" s="1" customFormat="1" ht="21.75" customHeight="1">
      <c r="A18" s="10"/>
      <c r="B18" s="10"/>
      <c r="C18" s="10"/>
      <c r="D18" s="15" t="s">
        <v>389</v>
      </c>
      <c r="E18" s="15" t="s">
        <v>391</v>
      </c>
      <c r="F18" s="10"/>
      <c r="G18" s="15" t="s">
        <v>389</v>
      </c>
      <c r="H18" s="15" t="s">
        <v>391</v>
      </c>
    </row>
    <row r="19" spans="1:8" s="1" customFormat="1" ht="21.75" customHeight="1">
      <c r="A19" s="10"/>
      <c r="B19" s="10"/>
      <c r="C19" s="10" t="s">
        <v>392</v>
      </c>
      <c r="D19" s="15" t="s">
        <v>386</v>
      </c>
      <c r="E19" s="15" t="s">
        <v>367</v>
      </c>
      <c r="F19" s="10" t="s">
        <v>392</v>
      </c>
      <c r="G19" s="15" t="s">
        <v>386</v>
      </c>
      <c r="H19" s="15" t="s">
        <v>367</v>
      </c>
    </row>
    <row r="20" spans="1:8" s="1" customFormat="1" ht="21.75" customHeight="1">
      <c r="A20" s="10"/>
      <c r="B20" s="10"/>
      <c r="C20" s="10"/>
      <c r="D20" s="15" t="s">
        <v>388</v>
      </c>
      <c r="E20" s="15" t="s">
        <v>393</v>
      </c>
      <c r="F20" s="10"/>
      <c r="G20" s="15" t="s">
        <v>388</v>
      </c>
      <c r="H20" s="15" t="s">
        <v>393</v>
      </c>
    </row>
    <row r="21" spans="1:8" s="1" customFormat="1" ht="21.75" customHeight="1">
      <c r="A21" s="10"/>
      <c r="B21" s="10"/>
      <c r="C21" s="10"/>
      <c r="D21" s="15" t="s">
        <v>389</v>
      </c>
      <c r="E21" s="15" t="s">
        <v>393</v>
      </c>
      <c r="F21" s="10"/>
      <c r="G21" s="15" t="s">
        <v>389</v>
      </c>
      <c r="H21" s="15" t="s">
        <v>393</v>
      </c>
    </row>
    <row r="22" spans="1:8" s="1" customFormat="1" ht="21.75" customHeight="1">
      <c r="A22" s="10"/>
      <c r="B22" s="10"/>
      <c r="C22" s="10" t="s">
        <v>394</v>
      </c>
      <c r="D22" s="15" t="s">
        <v>386</v>
      </c>
      <c r="E22" s="15">
        <v>300</v>
      </c>
      <c r="F22" s="10" t="s">
        <v>394</v>
      </c>
      <c r="G22" s="15" t="s">
        <v>386</v>
      </c>
      <c r="H22" s="15">
        <v>300</v>
      </c>
    </row>
    <row r="23" spans="1:8" s="1" customFormat="1" ht="21.75" customHeight="1">
      <c r="A23" s="10"/>
      <c r="B23" s="10"/>
      <c r="C23" s="10"/>
      <c r="D23" s="15" t="s">
        <v>388</v>
      </c>
      <c r="E23" s="15">
        <v>300</v>
      </c>
      <c r="F23" s="10"/>
      <c r="G23" s="15" t="s">
        <v>388</v>
      </c>
      <c r="H23" s="15">
        <v>300</v>
      </c>
    </row>
    <row r="24" spans="1:8" s="1" customFormat="1" ht="21.75" customHeight="1">
      <c r="A24" s="10"/>
      <c r="B24" s="10"/>
      <c r="C24" s="10"/>
      <c r="D24" s="15" t="s">
        <v>389</v>
      </c>
      <c r="E24" s="15">
        <v>400</v>
      </c>
      <c r="F24" s="10"/>
      <c r="G24" s="15" t="s">
        <v>389</v>
      </c>
      <c r="H24" s="15">
        <v>400</v>
      </c>
    </row>
    <row r="25" spans="1:8" s="1" customFormat="1" ht="21.75" customHeight="1">
      <c r="A25" s="10"/>
      <c r="B25" s="10"/>
      <c r="C25" s="10" t="s">
        <v>395</v>
      </c>
      <c r="D25" s="15"/>
      <c r="E25" s="31"/>
      <c r="F25" s="10" t="s">
        <v>395</v>
      </c>
      <c r="G25" s="15"/>
      <c r="H25" s="31"/>
    </row>
    <row r="26" spans="1:8" s="1" customFormat="1" ht="21.75" customHeight="1">
      <c r="A26" s="10"/>
      <c r="B26" s="10"/>
      <c r="C26" s="10" t="s">
        <v>396</v>
      </c>
      <c r="D26" s="15" t="s">
        <v>386</v>
      </c>
      <c r="E26" s="15" t="s">
        <v>397</v>
      </c>
      <c r="F26" s="10" t="s">
        <v>396</v>
      </c>
      <c r="G26" s="15" t="s">
        <v>386</v>
      </c>
      <c r="H26" s="15" t="s">
        <v>397</v>
      </c>
    </row>
    <row r="27" spans="1:8" s="1" customFormat="1" ht="21.75" customHeight="1">
      <c r="A27" s="10"/>
      <c r="B27" s="10"/>
      <c r="C27" s="10"/>
      <c r="D27" s="15" t="s">
        <v>388</v>
      </c>
      <c r="E27" s="15" t="s">
        <v>397</v>
      </c>
      <c r="F27" s="10"/>
      <c r="G27" s="15" t="s">
        <v>388</v>
      </c>
      <c r="H27" s="15" t="s">
        <v>397</v>
      </c>
    </row>
    <row r="28" spans="1:8" s="1" customFormat="1" ht="21.75" customHeight="1">
      <c r="A28" s="10"/>
      <c r="B28" s="10"/>
      <c r="C28" s="10"/>
      <c r="D28" s="15" t="s">
        <v>389</v>
      </c>
      <c r="E28" s="15" t="s">
        <v>397</v>
      </c>
      <c r="F28" s="10"/>
      <c r="G28" s="15" t="s">
        <v>389</v>
      </c>
      <c r="H28" s="15" t="s">
        <v>397</v>
      </c>
    </row>
    <row r="29" spans="1:8" s="1" customFormat="1" ht="21.75" customHeight="1">
      <c r="A29" s="10"/>
      <c r="B29" s="10" t="s">
        <v>398</v>
      </c>
      <c r="C29" s="10" t="s">
        <v>399</v>
      </c>
      <c r="D29" s="15" t="s">
        <v>386</v>
      </c>
      <c r="E29" s="10" t="s">
        <v>400</v>
      </c>
      <c r="F29" s="10" t="s">
        <v>399</v>
      </c>
      <c r="G29" s="15" t="s">
        <v>386</v>
      </c>
      <c r="H29" s="10" t="s">
        <v>400</v>
      </c>
    </row>
    <row r="30" spans="1:8" s="1" customFormat="1" ht="21.75" customHeight="1">
      <c r="A30" s="10"/>
      <c r="B30" s="10"/>
      <c r="C30" s="10"/>
      <c r="D30" s="15" t="s">
        <v>388</v>
      </c>
      <c r="E30" s="10" t="s">
        <v>400</v>
      </c>
      <c r="F30" s="10"/>
      <c r="G30" s="15" t="s">
        <v>388</v>
      </c>
      <c r="H30" s="10" t="s">
        <v>400</v>
      </c>
    </row>
    <row r="31" spans="1:8" s="1" customFormat="1" ht="21.75" customHeight="1">
      <c r="A31" s="10"/>
      <c r="B31" s="10"/>
      <c r="C31" s="10"/>
      <c r="D31" s="15" t="s">
        <v>389</v>
      </c>
      <c r="E31" s="10" t="s">
        <v>400</v>
      </c>
      <c r="F31" s="10"/>
      <c r="G31" s="15" t="s">
        <v>389</v>
      </c>
      <c r="H31" s="10" t="s">
        <v>400</v>
      </c>
    </row>
    <row r="32" spans="1:8" s="1" customFormat="1" ht="21.75" customHeight="1">
      <c r="A32" s="10"/>
      <c r="B32" s="10"/>
      <c r="C32" s="10" t="s">
        <v>395</v>
      </c>
      <c r="D32" s="15"/>
      <c r="E32" s="10"/>
      <c r="F32" s="10" t="s">
        <v>395</v>
      </c>
      <c r="G32" s="15"/>
      <c r="H32" s="15"/>
    </row>
    <row r="33" spans="1:8" s="1" customFormat="1" ht="27.75" customHeight="1">
      <c r="A33" s="32" t="s">
        <v>422</v>
      </c>
      <c r="B33" s="32"/>
      <c r="C33" s="32"/>
      <c r="D33" s="32"/>
      <c r="E33" s="32"/>
      <c r="F33" s="32"/>
      <c r="G33" s="32"/>
      <c r="H33" s="32"/>
    </row>
    <row r="34" spans="1:8" s="1" customFormat="1" ht="36" customHeight="1">
      <c r="A34" s="33"/>
      <c r="B34" s="33"/>
      <c r="C34" s="33"/>
      <c r="D34" s="33"/>
      <c r="E34" s="33"/>
      <c r="F34" s="33"/>
      <c r="G34" s="33"/>
      <c r="H34" s="33"/>
    </row>
  </sheetData>
  <sheetProtection/>
  <mergeCells count="34">
    <mergeCell ref="A2:H2"/>
    <mergeCell ref="A3:H3"/>
    <mergeCell ref="A5:C5"/>
    <mergeCell ref="D5:H5"/>
    <mergeCell ref="A6:C6"/>
    <mergeCell ref="D6:E6"/>
    <mergeCell ref="F6:G6"/>
    <mergeCell ref="F7:G7"/>
    <mergeCell ref="F8:G8"/>
    <mergeCell ref="F9:G9"/>
    <mergeCell ref="B10:E10"/>
    <mergeCell ref="F10:H10"/>
    <mergeCell ref="B11:E11"/>
    <mergeCell ref="F11:H11"/>
    <mergeCell ref="A33:H33"/>
    <mergeCell ref="A34:H34"/>
    <mergeCell ref="A10:A11"/>
    <mergeCell ref="A12:A32"/>
    <mergeCell ref="B13:B25"/>
    <mergeCell ref="B26:B28"/>
    <mergeCell ref="B29:B32"/>
    <mergeCell ref="C13:C15"/>
    <mergeCell ref="C16:C18"/>
    <mergeCell ref="C19:C21"/>
    <mergeCell ref="C22:C24"/>
    <mergeCell ref="C26:C28"/>
    <mergeCell ref="C29:C31"/>
    <mergeCell ref="F13:F15"/>
    <mergeCell ref="F16:F18"/>
    <mergeCell ref="F19:F21"/>
    <mergeCell ref="F22:F24"/>
    <mergeCell ref="F26:F28"/>
    <mergeCell ref="F29:F31"/>
    <mergeCell ref="A7:C9"/>
  </mergeCells>
  <printOptions/>
  <pageMargins left="0.75" right="0.75" top="1" bottom="1" header="0.5097222222222222" footer="0.5097222222222222"/>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zoomScaleSheetLayoutView="100" workbookViewId="0" topLeftCell="A1">
      <selection activeCell="L13" sqref="L13"/>
    </sheetView>
  </sheetViews>
  <sheetFormatPr defaultColWidth="9.33203125" defaultRowHeight="11.25" customHeight="1"/>
  <cols>
    <col min="1" max="1" width="19.33203125" style="160" customWidth="1"/>
    <col min="2" max="9" width="9.33203125" style="160" customWidth="1"/>
    <col min="10" max="10" width="31.33203125" style="160" customWidth="1"/>
    <col min="11" max="11" width="14.33203125" style="160" customWidth="1"/>
    <col min="12" max="12" width="49.33203125" style="160" customWidth="1"/>
    <col min="13" max="16384" width="9.33203125" style="160" customWidth="1"/>
  </cols>
  <sheetData>
    <row r="1" spans="1:12" s="160" customFormat="1" ht="22.5">
      <c r="A1" s="177" t="s">
        <v>5</v>
      </c>
      <c r="B1" s="177"/>
      <c r="C1" s="177"/>
      <c r="D1" s="177"/>
      <c r="E1" s="177"/>
      <c r="F1" s="177"/>
      <c r="G1" s="177"/>
      <c r="H1" s="177"/>
      <c r="I1" s="177"/>
      <c r="J1" s="177"/>
      <c r="K1" s="177"/>
      <c r="L1" s="177"/>
    </row>
    <row r="2" spans="1:12" s="160" customFormat="1" ht="24" customHeight="1">
      <c r="A2" s="178" t="s">
        <v>6</v>
      </c>
      <c r="B2" s="179" t="s">
        <v>7</v>
      </c>
      <c r="C2" s="180"/>
      <c r="D2" s="180"/>
      <c r="E2" s="180"/>
      <c r="F2" s="180"/>
      <c r="G2" s="180"/>
      <c r="H2" s="180"/>
      <c r="I2" s="180"/>
      <c r="J2" s="185"/>
      <c r="K2" s="178" t="s">
        <v>8</v>
      </c>
      <c r="L2" s="186" t="s">
        <v>9</v>
      </c>
    </row>
    <row r="3" spans="1:12" s="176" customFormat="1" ht="24.75" customHeight="1">
      <c r="A3" s="178" t="s">
        <v>10</v>
      </c>
      <c r="B3" s="181" t="s">
        <v>11</v>
      </c>
      <c r="C3" s="181"/>
      <c r="D3" s="181"/>
      <c r="E3" s="181"/>
      <c r="F3" s="181"/>
      <c r="G3" s="181"/>
      <c r="H3" s="181"/>
      <c r="I3" s="181"/>
      <c r="J3" s="181"/>
      <c r="K3" s="178" t="s">
        <v>12</v>
      </c>
      <c r="L3" s="186"/>
    </row>
    <row r="4" spans="1:12" s="176" customFormat="1" ht="24.75" customHeight="1">
      <c r="A4" s="178" t="s">
        <v>13</v>
      </c>
      <c r="B4" s="181" t="s">
        <v>14</v>
      </c>
      <c r="C4" s="181"/>
      <c r="D4" s="181"/>
      <c r="E4" s="181"/>
      <c r="F4" s="181"/>
      <c r="G4" s="181"/>
      <c r="H4" s="181"/>
      <c r="I4" s="181"/>
      <c r="J4" s="181"/>
      <c r="K4" s="178" t="s">
        <v>12</v>
      </c>
      <c r="L4" s="186"/>
    </row>
    <row r="5" spans="1:12" s="176" customFormat="1" ht="24.75" customHeight="1">
      <c r="A5" s="178" t="s">
        <v>15</v>
      </c>
      <c r="B5" s="181" t="s">
        <v>16</v>
      </c>
      <c r="C5" s="181"/>
      <c r="D5" s="181"/>
      <c r="E5" s="181"/>
      <c r="F5" s="181"/>
      <c r="G5" s="181"/>
      <c r="H5" s="181"/>
      <c r="I5" s="181"/>
      <c r="J5" s="181"/>
      <c r="K5" s="178" t="s">
        <v>12</v>
      </c>
      <c r="L5" s="186"/>
    </row>
    <row r="6" spans="1:12" s="176" customFormat="1" ht="24.75" customHeight="1">
      <c r="A6" s="178" t="s">
        <v>17</v>
      </c>
      <c r="B6" s="181" t="s">
        <v>18</v>
      </c>
      <c r="C6" s="181"/>
      <c r="D6" s="181"/>
      <c r="E6" s="181"/>
      <c r="F6" s="181"/>
      <c r="G6" s="181"/>
      <c r="H6" s="181"/>
      <c r="I6" s="181"/>
      <c r="J6" s="181"/>
      <c r="K6" s="178" t="s">
        <v>12</v>
      </c>
      <c r="L6" s="186"/>
    </row>
    <row r="7" spans="1:12" s="176" customFormat="1" ht="24.75" customHeight="1">
      <c r="A7" s="178" t="s">
        <v>19</v>
      </c>
      <c r="B7" s="181" t="s">
        <v>20</v>
      </c>
      <c r="C7" s="181"/>
      <c r="D7" s="181"/>
      <c r="E7" s="181"/>
      <c r="F7" s="181"/>
      <c r="G7" s="181"/>
      <c r="H7" s="181"/>
      <c r="I7" s="181"/>
      <c r="J7" s="181"/>
      <c r="K7" s="178" t="s">
        <v>12</v>
      </c>
      <c r="L7" s="186"/>
    </row>
    <row r="8" spans="1:12" s="176" customFormat="1" ht="24.75" customHeight="1">
      <c r="A8" s="178" t="s">
        <v>21</v>
      </c>
      <c r="B8" s="181" t="s">
        <v>22</v>
      </c>
      <c r="C8" s="181"/>
      <c r="D8" s="181"/>
      <c r="E8" s="181"/>
      <c r="F8" s="181"/>
      <c r="G8" s="181"/>
      <c r="H8" s="181"/>
      <c r="I8" s="181"/>
      <c r="J8" s="181"/>
      <c r="K8" s="178" t="s">
        <v>12</v>
      </c>
      <c r="L8" s="186"/>
    </row>
    <row r="9" spans="1:12" s="176" customFormat="1" ht="24.75" customHeight="1">
      <c r="A9" s="178" t="s">
        <v>23</v>
      </c>
      <c r="B9" s="181" t="s">
        <v>24</v>
      </c>
      <c r="C9" s="181"/>
      <c r="D9" s="181"/>
      <c r="E9" s="181"/>
      <c r="F9" s="181"/>
      <c r="G9" s="181"/>
      <c r="H9" s="181"/>
      <c r="I9" s="181"/>
      <c r="J9" s="181"/>
      <c r="K9" s="178" t="s">
        <v>12</v>
      </c>
      <c r="L9" s="186"/>
    </row>
    <row r="10" spans="1:12" s="176" customFormat="1" ht="24.75" customHeight="1">
      <c r="A10" s="178" t="s">
        <v>25</v>
      </c>
      <c r="B10" s="181" t="s">
        <v>26</v>
      </c>
      <c r="C10" s="181"/>
      <c r="D10" s="181"/>
      <c r="E10" s="181"/>
      <c r="F10" s="181"/>
      <c r="G10" s="181"/>
      <c r="H10" s="181"/>
      <c r="I10" s="181"/>
      <c r="J10" s="181"/>
      <c r="K10" s="178" t="s">
        <v>12</v>
      </c>
      <c r="L10" s="186"/>
    </row>
    <row r="11" spans="1:12" s="176" customFormat="1" ht="24.75" customHeight="1">
      <c r="A11" s="178" t="s">
        <v>27</v>
      </c>
      <c r="B11" s="181" t="s">
        <v>28</v>
      </c>
      <c r="C11" s="181"/>
      <c r="D11" s="181"/>
      <c r="E11" s="181"/>
      <c r="F11" s="181"/>
      <c r="G11" s="181"/>
      <c r="H11" s="181"/>
      <c r="I11" s="181"/>
      <c r="J11" s="181"/>
      <c r="K11" s="178" t="s">
        <v>29</v>
      </c>
      <c r="L11" s="186" t="s">
        <v>30</v>
      </c>
    </row>
    <row r="12" spans="1:12" s="176" customFormat="1" ht="24.75" customHeight="1">
      <c r="A12" s="178" t="s">
        <v>31</v>
      </c>
      <c r="B12" s="181" t="s">
        <v>32</v>
      </c>
      <c r="C12" s="181"/>
      <c r="D12" s="181"/>
      <c r="E12" s="181"/>
      <c r="F12" s="181"/>
      <c r="G12" s="181"/>
      <c r="H12" s="181"/>
      <c r="I12" s="181"/>
      <c r="J12" s="181"/>
      <c r="K12" s="178" t="s">
        <v>12</v>
      </c>
      <c r="L12" s="186"/>
    </row>
    <row r="13" spans="1:12" s="176" customFormat="1" ht="24.75" customHeight="1">
      <c r="A13" s="178" t="s">
        <v>33</v>
      </c>
      <c r="B13" s="182" t="s">
        <v>34</v>
      </c>
      <c r="C13" s="183"/>
      <c r="D13" s="183"/>
      <c r="E13" s="183"/>
      <c r="F13" s="183"/>
      <c r="G13" s="183"/>
      <c r="H13" s="183"/>
      <c r="I13" s="183"/>
      <c r="J13" s="187"/>
      <c r="K13" s="178" t="s">
        <v>29</v>
      </c>
      <c r="L13" s="186" t="s">
        <v>35</v>
      </c>
    </row>
    <row r="14" spans="1:12" s="176" customFormat="1" ht="24.75" customHeight="1">
      <c r="A14" s="178" t="s">
        <v>36</v>
      </c>
      <c r="B14" s="181" t="s">
        <v>37</v>
      </c>
      <c r="C14" s="181"/>
      <c r="D14" s="181"/>
      <c r="E14" s="181"/>
      <c r="F14" s="181"/>
      <c r="G14" s="181"/>
      <c r="H14" s="181"/>
      <c r="I14" s="181"/>
      <c r="J14" s="181"/>
      <c r="K14" s="178" t="s">
        <v>12</v>
      </c>
      <c r="L14" s="188"/>
    </row>
    <row r="15" spans="1:12" s="176" customFormat="1" ht="24.75" customHeight="1">
      <c r="A15" s="178" t="s">
        <v>38</v>
      </c>
      <c r="B15" s="184" t="s">
        <v>39</v>
      </c>
      <c r="C15" s="184"/>
      <c r="D15" s="184"/>
      <c r="E15" s="184"/>
      <c r="F15" s="184"/>
      <c r="G15" s="184"/>
      <c r="H15" s="184"/>
      <c r="I15" s="184"/>
      <c r="J15" s="184"/>
      <c r="K15" s="178" t="s">
        <v>12</v>
      </c>
      <c r="L15" s="189"/>
    </row>
    <row r="16" spans="1:12" s="160" customFormat="1" ht="24.75" customHeight="1">
      <c r="A16" s="178" t="s">
        <v>40</v>
      </c>
      <c r="B16" s="181" t="s">
        <v>41</v>
      </c>
      <c r="C16" s="181"/>
      <c r="D16" s="181"/>
      <c r="E16" s="181"/>
      <c r="F16" s="181"/>
      <c r="G16" s="181"/>
      <c r="H16" s="181"/>
      <c r="I16" s="181"/>
      <c r="J16" s="181"/>
      <c r="K16" s="178" t="s">
        <v>12</v>
      </c>
      <c r="L16" s="190"/>
    </row>
    <row r="17" spans="1:12" s="160" customFormat="1" ht="24.75" customHeight="1">
      <c r="A17" s="178" t="s">
        <v>42</v>
      </c>
      <c r="B17" s="181" t="s">
        <v>43</v>
      </c>
      <c r="C17" s="181"/>
      <c r="D17" s="181"/>
      <c r="E17" s="181"/>
      <c r="F17" s="181"/>
      <c r="G17" s="181"/>
      <c r="H17" s="181"/>
      <c r="I17" s="181"/>
      <c r="J17" s="181"/>
      <c r="K17" s="178" t="s">
        <v>12</v>
      </c>
      <c r="L17" s="190"/>
    </row>
    <row r="18" spans="1:12" s="160" customFormat="1" ht="24.75" customHeight="1">
      <c r="A18" s="178" t="s">
        <v>44</v>
      </c>
      <c r="B18" s="181" t="s">
        <v>45</v>
      </c>
      <c r="C18" s="181"/>
      <c r="D18" s="181"/>
      <c r="E18" s="181"/>
      <c r="F18" s="181"/>
      <c r="G18" s="181"/>
      <c r="H18" s="181"/>
      <c r="I18" s="181"/>
      <c r="J18" s="181"/>
      <c r="K18" s="178" t="s">
        <v>12</v>
      </c>
      <c r="L18" s="191"/>
    </row>
    <row r="19" spans="1:12" s="160" customFormat="1" ht="18" customHeight="1">
      <c r="A19" s="166" t="s">
        <v>46</v>
      </c>
      <c r="B19" s="166"/>
      <c r="C19" s="166"/>
      <c r="D19" s="166"/>
      <c r="E19" s="166"/>
      <c r="F19" s="166"/>
      <c r="G19" s="166"/>
      <c r="H19" s="166"/>
      <c r="I19" s="166"/>
      <c r="J19" s="166"/>
      <c r="K19" s="166"/>
      <c r="L19" s="166"/>
    </row>
  </sheetData>
  <sheetProtection/>
  <mergeCells count="19">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19:L19"/>
  </mergeCells>
  <printOptions/>
  <pageMargins left="0.75" right="0.75" top="1" bottom="1" header="0.5" footer="0.5"/>
  <pageSetup fitToHeight="1"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zoomScaleSheetLayoutView="100" workbookViewId="0" topLeftCell="A1">
      <selection activeCell="D19" sqref="D19"/>
    </sheetView>
  </sheetViews>
  <sheetFormatPr defaultColWidth="9.16015625" defaultRowHeight="12.75" customHeight="1"/>
  <cols>
    <col min="1" max="1" width="40.5" style="160" customWidth="1"/>
    <col min="2" max="2" width="23.33203125" style="160" customWidth="1"/>
    <col min="3" max="3" width="41" style="160" customWidth="1"/>
    <col min="4" max="4" width="28.66015625" style="160" customWidth="1"/>
    <col min="5" max="5" width="43" style="160" customWidth="1"/>
    <col min="6" max="6" width="24.16015625" style="160" customWidth="1"/>
    <col min="7" max="7" width="44.33203125" style="160" customWidth="1"/>
    <col min="8" max="8" width="19.66015625" style="160" customWidth="1"/>
    <col min="9" max="16384" width="9.16015625" style="160" customWidth="1"/>
  </cols>
  <sheetData>
    <row r="1" spans="1:6" s="160" customFormat="1" ht="15" customHeight="1">
      <c r="A1" s="161" t="s">
        <v>10</v>
      </c>
      <c r="B1" s="162"/>
      <c r="C1" s="162"/>
      <c r="D1" s="162"/>
      <c r="E1" s="162"/>
      <c r="F1" s="163"/>
    </row>
    <row r="2" spans="1:6" s="160" customFormat="1" ht="28.5" customHeight="1">
      <c r="A2" s="164" t="s">
        <v>11</v>
      </c>
      <c r="B2" s="164"/>
      <c r="C2" s="164"/>
      <c r="D2" s="164"/>
      <c r="E2" s="164"/>
      <c r="F2" s="164"/>
    </row>
    <row r="3" spans="1:6" s="119" customFormat="1" ht="15" customHeight="1">
      <c r="A3" s="165"/>
      <c r="B3" s="165"/>
      <c r="C3" s="166"/>
      <c r="D3" s="166"/>
      <c r="E3" s="167"/>
      <c r="F3" s="168" t="s">
        <v>47</v>
      </c>
    </row>
    <row r="4" spans="1:8" s="119" customFormat="1" ht="22.5" customHeight="1">
      <c r="A4" s="109" t="s">
        <v>48</v>
      </c>
      <c r="B4" s="109"/>
      <c r="C4" s="169" t="s">
        <v>49</v>
      </c>
      <c r="D4" s="170"/>
      <c r="E4" s="170"/>
      <c r="F4" s="170"/>
      <c r="G4" s="170"/>
      <c r="H4" s="171"/>
    </row>
    <row r="5" spans="1:8" s="119" customFormat="1" ht="22.5" customHeight="1">
      <c r="A5" s="109" t="s">
        <v>50</v>
      </c>
      <c r="B5" s="109" t="s">
        <v>51</v>
      </c>
      <c r="C5" s="109" t="s">
        <v>52</v>
      </c>
      <c r="D5" s="109" t="s">
        <v>51</v>
      </c>
      <c r="E5" s="109" t="s">
        <v>53</v>
      </c>
      <c r="F5" s="109" t="s">
        <v>51</v>
      </c>
      <c r="G5" s="53" t="s">
        <v>54</v>
      </c>
      <c r="H5" s="53" t="s">
        <v>51</v>
      </c>
    </row>
    <row r="6" spans="1:8" s="119" customFormat="1" ht="22.5" customHeight="1">
      <c r="A6" s="124" t="s">
        <v>55</v>
      </c>
      <c r="B6" s="156">
        <f>B7</f>
        <v>4900</v>
      </c>
      <c r="C6" s="124" t="s">
        <v>55</v>
      </c>
      <c r="D6" s="156">
        <f>SUM(D7:D34)</f>
        <v>4900</v>
      </c>
      <c r="E6" s="124" t="s">
        <v>55</v>
      </c>
      <c r="F6" s="156">
        <f>F7+F12</f>
        <v>4900</v>
      </c>
      <c r="G6" s="105" t="s">
        <v>55</v>
      </c>
      <c r="H6" s="105">
        <f>SUM(H7:H21)</f>
        <v>4900</v>
      </c>
    </row>
    <row r="7" spans="1:8" s="119" customFormat="1" ht="22.5" customHeight="1">
      <c r="A7" s="125" t="s">
        <v>56</v>
      </c>
      <c r="B7" s="156">
        <f>B8</f>
        <v>4900</v>
      </c>
      <c r="C7" s="124" t="s">
        <v>57</v>
      </c>
      <c r="D7" s="156"/>
      <c r="E7" s="124" t="s">
        <v>58</v>
      </c>
      <c r="F7" s="156">
        <f>F8+F9+F10+F11</f>
        <v>3900</v>
      </c>
      <c r="G7" s="105" t="s">
        <v>59</v>
      </c>
      <c r="H7" s="105">
        <f>F8</f>
        <v>3570</v>
      </c>
    </row>
    <row r="8" spans="1:8" s="119" customFormat="1" ht="22.5" customHeight="1">
      <c r="A8" s="125" t="s">
        <v>60</v>
      </c>
      <c r="B8" s="156">
        <v>4900</v>
      </c>
      <c r="C8" s="124" t="s">
        <v>61</v>
      </c>
      <c r="D8" s="156"/>
      <c r="E8" s="124" t="s">
        <v>62</v>
      </c>
      <c r="F8" s="156">
        <v>3570</v>
      </c>
      <c r="G8" s="105" t="s">
        <v>63</v>
      </c>
      <c r="H8" s="105">
        <f>F9+F12</f>
        <v>1288</v>
      </c>
    </row>
    <row r="9" spans="1:8" s="119" customFormat="1" ht="22.5" customHeight="1">
      <c r="A9" s="125" t="s">
        <v>64</v>
      </c>
      <c r="B9" s="156"/>
      <c r="C9" s="124" t="s">
        <v>65</v>
      </c>
      <c r="D9" s="156"/>
      <c r="E9" s="124" t="s">
        <v>66</v>
      </c>
      <c r="F9" s="156">
        <v>288</v>
      </c>
      <c r="G9" s="105" t="s">
        <v>67</v>
      </c>
      <c r="H9" s="105"/>
    </row>
    <row r="10" spans="1:8" s="119" customFormat="1" ht="22.5" customHeight="1">
      <c r="A10" s="125" t="s">
        <v>68</v>
      </c>
      <c r="B10" s="156"/>
      <c r="C10" s="124" t="s">
        <v>69</v>
      </c>
      <c r="D10" s="156"/>
      <c r="E10" s="124" t="s">
        <v>70</v>
      </c>
      <c r="F10" s="156">
        <v>42</v>
      </c>
      <c r="G10" s="105" t="s">
        <v>71</v>
      </c>
      <c r="H10" s="105"/>
    </row>
    <row r="11" spans="1:8" s="119" customFormat="1" ht="22.5" customHeight="1">
      <c r="A11" s="125" t="s">
        <v>72</v>
      </c>
      <c r="B11" s="156"/>
      <c r="C11" s="124" t="s">
        <v>73</v>
      </c>
      <c r="D11" s="156"/>
      <c r="E11" s="124" t="s">
        <v>74</v>
      </c>
      <c r="F11" s="156"/>
      <c r="G11" s="105" t="s">
        <v>75</v>
      </c>
      <c r="H11" s="105"/>
    </row>
    <row r="12" spans="1:8" s="119" customFormat="1" ht="22.5" customHeight="1">
      <c r="A12" s="125" t="s">
        <v>76</v>
      </c>
      <c r="B12" s="156"/>
      <c r="C12" s="124" t="s">
        <v>77</v>
      </c>
      <c r="D12" s="156"/>
      <c r="E12" s="124" t="s">
        <v>78</v>
      </c>
      <c r="F12" s="156">
        <v>1000</v>
      </c>
      <c r="G12" s="105" t="s">
        <v>79</v>
      </c>
      <c r="H12" s="105"/>
    </row>
    <row r="13" spans="1:8" s="119" customFormat="1" ht="22.5" customHeight="1">
      <c r="A13" s="125" t="s">
        <v>80</v>
      </c>
      <c r="B13" s="156"/>
      <c r="C13" s="124" t="s">
        <v>81</v>
      </c>
      <c r="D13" s="156"/>
      <c r="E13" s="124" t="s">
        <v>62</v>
      </c>
      <c r="F13" s="156"/>
      <c r="G13" s="105" t="s">
        <v>82</v>
      </c>
      <c r="H13" s="105"/>
    </row>
    <row r="14" spans="1:8" s="119" customFormat="1" ht="22.5" customHeight="1">
      <c r="A14" s="125" t="s">
        <v>83</v>
      </c>
      <c r="B14" s="156"/>
      <c r="C14" s="124" t="s">
        <v>84</v>
      </c>
      <c r="D14" s="156"/>
      <c r="E14" s="124" t="s">
        <v>66</v>
      </c>
      <c r="F14" s="156"/>
      <c r="G14" s="105" t="s">
        <v>85</v>
      </c>
      <c r="H14" s="105"/>
    </row>
    <row r="15" spans="1:8" s="119" customFormat="1" ht="22.5" customHeight="1">
      <c r="A15" s="125" t="s">
        <v>86</v>
      </c>
      <c r="B15" s="156"/>
      <c r="C15" s="124" t="s">
        <v>87</v>
      </c>
      <c r="D15" s="156"/>
      <c r="E15" s="124" t="s">
        <v>88</v>
      </c>
      <c r="F15" s="156"/>
      <c r="G15" s="105" t="s">
        <v>89</v>
      </c>
      <c r="H15" s="105">
        <f>F10</f>
        <v>42</v>
      </c>
    </row>
    <row r="16" spans="1:8" s="119" customFormat="1" ht="22.5" customHeight="1">
      <c r="A16" s="125" t="s">
        <v>90</v>
      </c>
      <c r="B16" s="156"/>
      <c r="C16" s="124" t="s">
        <v>91</v>
      </c>
      <c r="D16" s="156"/>
      <c r="E16" s="124" t="s">
        <v>92</v>
      </c>
      <c r="F16" s="156"/>
      <c r="G16" s="105" t="s">
        <v>93</v>
      </c>
      <c r="H16" s="105"/>
    </row>
    <row r="17" spans="1:8" s="119" customFormat="1" ht="22.5" customHeight="1">
      <c r="A17" s="125" t="s">
        <v>94</v>
      </c>
      <c r="B17" s="156"/>
      <c r="C17" s="124" t="s">
        <v>95</v>
      </c>
      <c r="D17" s="156"/>
      <c r="E17" s="124" t="s">
        <v>96</v>
      </c>
      <c r="F17" s="156"/>
      <c r="G17" s="105" t="s">
        <v>97</v>
      </c>
      <c r="H17" s="105"/>
    </row>
    <row r="18" spans="1:8" s="119" customFormat="1" ht="22.5" customHeight="1">
      <c r="A18" s="125"/>
      <c r="B18" s="172"/>
      <c r="C18" s="124" t="s">
        <v>98</v>
      </c>
      <c r="D18" s="156">
        <v>4900</v>
      </c>
      <c r="E18" s="124" t="s">
        <v>99</v>
      </c>
      <c r="F18" s="156"/>
      <c r="G18" s="105" t="s">
        <v>100</v>
      </c>
      <c r="H18" s="105"/>
    </row>
    <row r="19" spans="1:8" s="119" customFormat="1" ht="22.5" customHeight="1">
      <c r="A19" s="125"/>
      <c r="B19" s="172"/>
      <c r="C19" s="124" t="s">
        <v>101</v>
      </c>
      <c r="D19" s="156"/>
      <c r="E19" s="124" t="s">
        <v>102</v>
      </c>
      <c r="F19" s="156"/>
      <c r="G19" s="105" t="s">
        <v>103</v>
      </c>
      <c r="H19" s="105"/>
    </row>
    <row r="20" spans="1:8" s="119" customFormat="1" ht="22.5" customHeight="1">
      <c r="A20" s="125"/>
      <c r="B20" s="172"/>
      <c r="C20" s="124" t="s">
        <v>104</v>
      </c>
      <c r="D20" s="156"/>
      <c r="E20" s="124" t="s">
        <v>105</v>
      </c>
      <c r="F20" s="156"/>
      <c r="G20" s="105" t="s">
        <v>106</v>
      </c>
      <c r="H20" s="105"/>
    </row>
    <row r="21" spans="1:8" s="119" customFormat="1" ht="22.5" customHeight="1">
      <c r="A21" s="105"/>
      <c r="B21" s="172"/>
      <c r="C21" s="124" t="s">
        <v>107</v>
      </c>
      <c r="D21" s="156"/>
      <c r="E21" s="124" t="s">
        <v>108</v>
      </c>
      <c r="F21" s="156"/>
      <c r="G21" s="105" t="s">
        <v>109</v>
      </c>
      <c r="H21" s="105"/>
    </row>
    <row r="22" spans="1:8" s="119" customFormat="1" ht="22.5" customHeight="1">
      <c r="A22" s="105"/>
      <c r="B22" s="172"/>
      <c r="C22" s="124" t="s">
        <v>110</v>
      </c>
      <c r="D22" s="156"/>
      <c r="E22" s="124" t="s">
        <v>111</v>
      </c>
      <c r="F22" s="156"/>
      <c r="G22" s="105"/>
      <c r="H22" s="105"/>
    </row>
    <row r="23" spans="1:8" s="119" customFormat="1" ht="22.5" customHeight="1">
      <c r="A23" s="105"/>
      <c r="B23" s="172"/>
      <c r="C23" s="124" t="s">
        <v>112</v>
      </c>
      <c r="D23" s="156"/>
      <c r="E23" s="124" t="s">
        <v>113</v>
      </c>
      <c r="F23" s="156"/>
      <c r="G23" s="105"/>
      <c r="H23" s="105"/>
    </row>
    <row r="24" spans="1:8" s="119" customFormat="1" ht="22.5" customHeight="1">
      <c r="A24" s="105"/>
      <c r="B24" s="172"/>
      <c r="C24" s="124" t="s">
        <v>114</v>
      </c>
      <c r="D24" s="156"/>
      <c r="E24" s="124" t="s">
        <v>115</v>
      </c>
      <c r="F24" s="156"/>
      <c r="G24" s="105"/>
      <c r="H24" s="105"/>
    </row>
    <row r="25" spans="1:8" s="119" customFormat="1" ht="22.5" customHeight="1">
      <c r="A25" s="105"/>
      <c r="B25" s="172"/>
      <c r="C25" s="124" t="s">
        <v>116</v>
      </c>
      <c r="D25" s="156"/>
      <c r="E25" s="124" t="s">
        <v>117</v>
      </c>
      <c r="F25" s="156"/>
      <c r="G25" s="105"/>
      <c r="H25" s="105"/>
    </row>
    <row r="26" spans="1:8" s="119" customFormat="1" ht="22.5" customHeight="1">
      <c r="A26" s="105"/>
      <c r="B26" s="172"/>
      <c r="C26" s="124" t="s">
        <v>118</v>
      </c>
      <c r="D26" s="156"/>
      <c r="E26" s="124"/>
      <c r="F26" s="156"/>
      <c r="G26" s="105"/>
      <c r="H26" s="105"/>
    </row>
    <row r="27" spans="1:8" s="119" customFormat="1" ht="22.5" customHeight="1">
      <c r="A27" s="105"/>
      <c r="B27" s="172"/>
      <c r="C27" s="124" t="s">
        <v>119</v>
      </c>
      <c r="D27" s="156"/>
      <c r="E27" s="124"/>
      <c r="F27" s="156"/>
      <c r="G27" s="105"/>
      <c r="H27" s="105"/>
    </row>
    <row r="28" spans="1:8" s="119" customFormat="1" ht="22.5" customHeight="1">
      <c r="A28" s="105"/>
      <c r="B28" s="172"/>
      <c r="C28" s="124" t="s">
        <v>120</v>
      </c>
      <c r="D28" s="156"/>
      <c r="E28" s="124"/>
      <c r="F28" s="156"/>
      <c r="G28" s="105"/>
      <c r="H28" s="105"/>
    </row>
    <row r="29" spans="1:8" s="119" customFormat="1" ht="22.5" customHeight="1">
      <c r="A29" s="105"/>
      <c r="B29" s="172"/>
      <c r="C29" s="124" t="s">
        <v>121</v>
      </c>
      <c r="D29" s="156"/>
      <c r="E29" s="124"/>
      <c r="F29" s="156"/>
      <c r="G29" s="105"/>
      <c r="H29" s="105"/>
    </row>
    <row r="30" spans="1:8" s="119" customFormat="1" ht="22.5" customHeight="1">
      <c r="A30" s="105"/>
      <c r="B30" s="172"/>
      <c r="C30" s="124" t="s">
        <v>122</v>
      </c>
      <c r="D30" s="156"/>
      <c r="E30" s="124"/>
      <c r="F30" s="156"/>
      <c r="G30" s="105"/>
      <c r="H30" s="105"/>
    </row>
    <row r="31" spans="1:8" s="119" customFormat="1" ht="22.5" customHeight="1">
      <c r="A31" s="105"/>
      <c r="B31" s="172"/>
      <c r="C31" s="124" t="s">
        <v>123</v>
      </c>
      <c r="D31" s="156"/>
      <c r="E31" s="124"/>
      <c r="F31" s="156"/>
      <c r="G31" s="105"/>
      <c r="H31" s="105"/>
    </row>
    <row r="32" spans="1:8" s="119" customFormat="1" ht="22.5" customHeight="1">
      <c r="A32" s="105"/>
      <c r="B32" s="172"/>
      <c r="C32" s="124" t="s">
        <v>124</v>
      </c>
      <c r="D32" s="156"/>
      <c r="E32" s="124"/>
      <c r="F32" s="156"/>
      <c r="G32" s="105"/>
      <c r="H32" s="105"/>
    </row>
    <row r="33" spans="1:8" s="119" customFormat="1" ht="22.5" customHeight="1">
      <c r="A33" s="105"/>
      <c r="B33" s="172"/>
      <c r="C33" s="124" t="s">
        <v>125</v>
      </c>
      <c r="D33" s="156"/>
      <c r="E33" s="124"/>
      <c r="F33" s="156"/>
      <c r="G33" s="105"/>
      <c r="H33" s="105"/>
    </row>
    <row r="34" spans="1:8" s="119" customFormat="1" ht="22.5" customHeight="1">
      <c r="A34" s="105"/>
      <c r="B34" s="172"/>
      <c r="C34" s="124" t="s">
        <v>126</v>
      </c>
      <c r="D34" s="156"/>
      <c r="E34" s="124"/>
      <c r="F34" s="156"/>
      <c r="G34" s="105"/>
      <c r="H34" s="105"/>
    </row>
    <row r="35" spans="1:8" s="119" customFormat="1" ht="22.5" customHeight="1">
      <c r="A35" s="105"/>
      <c r="B35" s="172"/>
      <c r="C35" s="124"/>
      <c r="D35" s="156"/>
      <c r="E35" s="124"/>
      <c r="F35" s="156"/>
      <c r="G35" s="105"/>
      <c r="H35" s="105"/>
    </row>
    <row r="36" spans="1:8" s="119" customFormat="1" ht="22.5" customHeight="1">
      <c r="A36" s="105"/>
      <c r="B36" s="172"/>
      <c r="C36" s="124"/>
      <c r="D36" s="156"/>
      <c r="E36" s="124"/>
      <c r="F36" s="156"/>
      <c r="G36" s="105"/>
      <c r="H36" s="105"/>
    </row>
    <row r="37" spans="1:8" s="119" customFormat="1" ht="26.25" customHeight="1">
      <c r="A37" s="105"/>
      <c r="B37" s="172"/>
      <c r="C37" s="124"/>
      <c r="D37" s="156"/>
      <c r="E37" s="124"/>
      <c r="F37" s="156"/>
      <c r="G37" s="105"/>
      <c r="H37" s="105"/>
    </row>
    <row r="38" spans="1:8" s="119" customFormat="1" ht="22.5" customHeight="1">
      <c r="A38" s="109" t="s">
        <v>127</v>
      </c>
      <c r="B38" s="172">
        <f>SUM(B6,B18)</f>
        <v>4900</v>
      </c>
      <c r="C38" s="109" t="s">
        <v>128</v>
      </c>
      <c r="D38" s="172">
        <f>SUM(D6,D35)</f>
        <v>4900</v>
      </c>
      <c r="E38" s="109" t="s">
        <v>128</v>
      </c>
      <c r="F38" s="156">
        <f>SUM(F6,F26)</f>
        <v>4900</v>
      </c>
      <c r="G38" s="109" t="s">
        <v>128</v>
      </c>
      <c r="H38" s="156">
        <f>SUM(H6,H26)</f>
        <v>4900</v>
      </c>
    </row>
    <row r="39" spans="1:8" s="119" customFormat="1" ht="22.5" customHeight="1">
      <c r="A39" s="125" t="s">
        <v>129</v>
      </c>
      <c r="B39" s="172"/>
      <c r="C39" s="125" t="s">
        <v>130</v>
      </c>
      <c r="D39" s="156">
        <f>SUM(B45)-SUM(D38)-SUM(D40)</f>
        <v>0</v>
      </c>
      <c r="E39" s="125" t="s">
        <v>130</v>
      </c>
      <c r="F39" s="156">
        <f>D39</f>
        <v>0</v>
      </c>
      <c r="G39" s="125" t="s">
        <v>130</v>
      </c>
      <c r="H39" s="156">
        <f>F39</f>
        <v>0</v>
      </c>
    </row>
    <row r="40" spans="1:8" s="119" customFormat="1" ht="22.5" customHeight="1">
      <c r="A40" s="125" t="s">
        <v>131</v>
      </c>
      <c r="B40" s="172"/>
      <c r="C40" s="124" t="s">
        <v>132</v>
      </c>
      <c r="D40" s="156"/>
      <c r="E40" s="124" t="s">
        <v>132</v>
      </c>
      <c r="F40" s="156"/>
      <c r="G40" s="124" t="s">
        <v>132</v>
      </c>
      <c r="H40" s="156"/>
    </row>
    <row r="41" spans="1:8" s="119" customFormat="1" ht="22.5" customHeight="1">
      <c r="A41" s="125" t="s">
        <v>133</v>
      </c>
      <c r="B41" s="173"/>
      <c r="C41" s="174"/>
      <c r="D41" s="156"/>
      <c r="E41" s="105"/>
      <c r="F41" s="156"/>
      <c r="G41" s="105"/>
      <c r="H41" s="156"/>
    </row>
    <row r="42" spans="1:8" s="119" customFormat="1" ht="22.5" customHeight="1">
      <c r="A42" s="125" t="s">
        <v>134</v>
      </c>
      <c r="B42" s="172"/>
      <c r="C42" s="174"/>
      <c r="D42" s="156"/>
      <c r="E42" s="105"/>
      <c r="F42" s="156"/>
      <c r="G42" s="105"/>
      <c r="H42" s="156"/>
    </row>
    <row r="43" spans="1:8" s="119" customFormat="1" ht="22.5" customHeight="1">
      <c r="A43" s="125" t="s">
        <v>135</v>
      </c>
      <c r="B43" s="172"/>
      <c r="C43" s="174"/>
      <c r="D43" s="156"/>
      <c r="E43" s="105"/>
      <c r="F43" s="156"/>
      <c r="G43" s="105"/>
      <c r="H43" s="156"/>
    </row>
    <row r="44" spans="1:8" s="119" customFormat="1" ht="21" customHeight="1">
      <c r="A44" s="105"/>
      <c r="B44" s="172"/>
      <c r="C44" s="105"/>
      <c r="D44" s="156"/>
      <c r="E44" s="105"/>
      <c r="F44" s="156"/>
      <c r="G44" s="105"/>
      <c r="H44" s="156"/>
    </row>
    <row r="45" spans="1:8" s="119" customFormat="1" ht="22.5" customHeight="1">
      <c r="A45" s="109" t="s">
        <v>136</v>
      </c>
      <c r="B45" s="172">
        <f aca="true" t="shared" si="0" ref="B45:F45">SUM(B38,B39,B40)</f>
        <v>4900</v>
      </c>
      <c r="C45" s="175" t="s">
        <v>137</v>
      </c>
      <c r="D45" s="156">
        <f t="shared" si="0"/>
        <v>4900</v>
      </c>
      <c r="E45" s="109" t="s">
        <v>137</v>
      </c>
      <c r="F45" s="156">
        <f t="shared" si="0"/>
        <v>4900</v>
      </c>
      <c r="G45" s="109" t="s">
        <v>137</v>
      </c>
      <c r="H45" s="156">
        <f>SUM(H38,H39,H40)</f>
        <v>4900</v>
      </c>
    </row>
  </sheetData>
  <sheetProtection/>
  <mergeCells count="4">
    <mergeCell ref="A2:F2"/>
    <mergeCell ref="A3:B3"/>
    <mergeCell ref="A4:B4"/>
    <mergeCell ref="C4:H4"/>
  </mergeCells>
  <printOptions horizontalCentered="1"/>
  <pageMargins left="0.75" right="0.75" top="0.7895833333333333" bottom="1" header="0" footer="0"/>
  <pageSetup fitToHeight="1" fitToWidth="1" horizontalDpi="600" verticalDpi="600"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zoomScaleSheetLayoutView="100" workbookViewId="0" topLeftCell="A1">
      <selection activeCell="E9" sqref="E9"/>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12.66015625" style="0" customWidth="1"/>
    <col min="15" max="15" width="14.33203125" style="0" customWidth="1"/>
    <col min="16" max="16" width="10.66015625" style="0" customWidth="1"/>
  </cols>
  <sheetData>
    <row r="1" spans="1:3" ht="29.25" customHeight="1">
      <c r="A1" s="37" t="s">
        <v>13</v>
      </c>
      <c r="B1" s="34"/>
      <c r="C1" s="34"/>
    </row>
    <row r="2" spans="1:16" ht="35.25" customHeight="1">
      <c r="A2" s="39" t="s">
        <v>14</v>
      </c>
      <c r="B2" s="39"/>
      <c r="C2" s="39"/>
      <c r="D2" s="39"/>
      <c r="E2" s="39"/>
      <c r="F2" s="39"/>
      <c r="G2" s="39"/>
      <c r="H2" s="39"/>
      <c r="I2" s="39"/>
      <c r="J2" s="39"/>
      <c r="K2" s="39"/>
      <c r="L2" s="39"/>
      <c r="M2" s="39"/>
      <c r="N2" s="39"/>
      <c r="O2" s="39"/>
      <c r="P2" s="75"/>
    </row>
    <row r="3" ht="21.75" customHeight="1">
      <c r="O3" s="59" t="s">
        <v>47</v>
      </c>
    </row>
    <row r="4" spans="1:15" ht="18" customHeight="1">
      <c r="A4" s="42" t="s">
        <v>138</v>
      </c>
      <c r="B4" s="42" t="s">
        <v>139</v>
      </c>
      <c r="C4" s="42" t="s">
        <v>140</v>
      </c>
      <c r="D4" s="42" t="s">
        <v>141</v>
      </c>
      <c r="E4" s="42"/>
      <c r="F4" s="42"/>
      <c r="G4" s="42"/>
      <c r="H4" s="42"/>
      <c r="I4" s="42"/>
      <c r="J4" s="42"/>
      <c r="K4" s="42"/>
      <c r="L4" s="42"/>
      <c r="M4" s="42"/>
      <c r="N4" s="42"/>
      <c r="O4" s="102"/>
    </row>
    <row r="5" spans="1:15" ht="22.5" customHeight="1">
      <c r="A5" s="42"/>
      <c r="B5" s="42"/>
      <c r="C5" s="42"/>
      <c r="D5" s="43" t="s">
        <v>142</v>
      </c>
      <c r="E5" s="43" t="s">
        <v>143</v>
      </c>
      <c r="F5" s="43"/>
      <c r="G5" s="43" t="s">
        <v>144</v>
      </c>
      <c r="H5" s="43" t="s">
        <v>145</v>
      </c>
      <c r="I5" s="43" t="s">
        <v>146</v>
      </c>
      <c r="J5" s="43" t="s">
        <v>147</v>
      </c>
      <c r="K5" s="43" t="s">
        <v>148</v>
      </c>
      <c r="L5" s="43" t="s">
        <v>129</v>
      </c>
      <c r="M5" s="43" t="s">
        <v>133</v>
      </c>
      <c r="N5" s="43" t="s">
        <v>149</v>
      </c>
      <c r="O5" s="43" t="s">
        <v>150</v>
      </c>
    </row>
    <row r="6" spans="1:15" ht="54" customHeight="1">
      <c r="A6" s="42"/>
      <c r="B6" s="42"/>
      <c r="C6" s="42"/>
      <c r="D6" s="43"/>
      <c r="E6" s="43" t="s">
        <v>151</v>
      </c>
      <c r="F6" s="43" t="s">
        <v>152</v>
      </c>
      <c r="G6" s="43"/>
      <c r="H6" s="43"/>
      <c r="I6" s="43"/>
      <c r="J6" s="43"/>
      <c r="K6" s="43"/>
      <c r="L6" s="43"/>
      <c r="M6" s="43"/>
      <c r="N6" s="43"/>
      <c r="O6" s="43"/>
    </row>
    <row r="7" spans="1:15" ht="30" customHeight="1">
      <c r="A7" s="46" t="s">
        <v>153</v>
      </c>
      <c r="B7" s="46" t="s">
        <v>153</v>
      </c>
      <c r="C7" s="46">
        <v>1</v>
      </c>
      <c r="D7" s="46">
        <v>2</v>
      </c>
      <c r="E7" s="46">
        <v>3</v>
      </c>
      <c r="F7" s="46">
        <v>4</v>
      </c>
      <c r="G7" s="46">
        <v>5</v>
      </c>
      <c r="H7" s="46">
        <v>6</v>
      </c>
      <c r="I7" s="46">
        <v>7</v>
      </c>
      <c r="J7" s="46">
        <v>8</v>
      </c>
      <c r="K7" s="46">
        <v>9</v>
      </c>
      <c r="L7" s="46">
        <v>10</v>
      </c>
      <c r="M7" s="46">
        <v>11</v>
      </c>
      <c r="N7" s="46">
        <v>12</v>
      </c>
      <c r="O7" s="46">
        <v>13</v>
      </c>
    </row>
    <row r="8" spans="1:15" ht="30" customHeight="1">
      <c r="A8" s="84"/>
      <c r="B8" s="84" t="s">
        <v>154</v>
      </c>
      <c r="C8" s="84">
        <f>D8</f>
        <v>4900</v>
      </c>
      <c r="D8" s="84">
        <f>E8</f>
        <v>4900</v>
      </c>
      <c r="E8" s="84">
        <v>4900</v>
      </c>
      <c r="F8" s="84"/>
      <c r="G8" s="84"/>
      <c r="H8" s="84"/>
      <c r="I8" s="84"/>
      <c r="J8" s="84"/>
      <c r="K8" s="84"/>
      <c r="L8" s="84"/>
      <c r="M8" s="84"/>
      <c r="N8" s="84"/>
      <c r="O8" s="84"/>
    </row>
    <row r="9" spans="1:15" ht="30" customHeight="1">
      <c r="A9" s="84"/>
      <c r="B9" s="84"/>
      <c r="C9" s="84"/>
      <c r="D9" s="84"/>
      <c r="E9" s="84"/>
      <c r="F9" s="84"/>
      <c r="G9" s="84"/>
      <c r="H9" s="84"/>
      <c r="I9" s="84"/>
      <c r="J9" s="84"/>
      <c r="K9" s="84"/>
      <c r="L9" s="84"/>
      <c r="M9" s="84"/>
      <c r="N9" s="84"/>
      <c r="O9" s="84"/>
    </row>
    <row r="10" spans="1:15" ht="30" customHeight="1">
      <c r="A10" s="84"/>
      <c r="B10" s="84"/>
      <c r="C10" s="84"/>
      <c r="D10" s="84"/>
      <c r="E10" s="84"/>
      <c r="F10" s="84"/>
      <c r="G10" s="84"/>
      <c r="H10" s="84"/>
      <c r="I10" s="84"/>
      <c r="J10" s="87"/>
      <c r="K10" s="87"/>
      <c r="L10" s="87"/>
      <c r="M10" s="87"/>
      <c r="N10" s="84"/>
      <c r="O10" s="84"/>
    </row>
    <row r="11" spans="1:15" ht="30" customHeight="1">
      <c r="A11" s="84"/>
      <c r="B11" s="87"/>
      <c r="C11" s="87"/>
      <c r="D11" s="84"/>
      <c r="E11" s="84"/>
      <c r="F11" s="84"/>
      <c r="G11" s="84"/>
      <c r="H11" s="87"/>
      <c r="I11" s="87"/>
      <c r="J11" s="87"/>
      <c r="K11" s="87"/>
      <c r="L11" s="87"/>
      <c r="M11" s="87"/>
      <c r="N11" s="84"/>
      <c r="O11" s="84"/>
    </row>
    <row r="12" spans="1:15" ht="30" customHeight="1">
      <c r="A12" s="84"/>
      <c r="B12" s="84"/>
      <c r="C12" s="84"/>
      <c r="D12" s="84"/>
      <c r="E12" s="84"/>
      <c r="F12" s="84"/>
      <c r="G12" s="84"/>
      <c r="H12" s="87"/>
      <c r="I12" s="87"/>
      <c r="J12" s="87"/>
      <c r="K12" s="87"/>
      <c r="L12" s="87"/>
      <c r="M12" s="87"/>
      <c r="N12" s="84"/>
      <c r="O12" s="84"/>
    </row>
    <row r="13" spans="2:16" ht="12.75" customHeight="1">
      <c r="B13" s="34"/>
      <c r="C13" s="34"/>
      <c r="D13" s="34"/>
      <c r="E13" s="34"/>
      <c r="F13" s="34"/>
      <c r="G13" s="34"/>
      <c r="H13" s="34"/>
      <c r="I13" s="34"/>
      <c r="N13" s="34"/>
      <c r="O13" s="34"/>
      <c r="P13" s="34"/>
    </row>
    <row r="14" spans="2:16" ht="12.75" customHeight="1">
      <c r="B14" s="34"/>
      <c r="C14" s="34"/>
      <c r="D14" s="34"/>
      <c r="E14" s="34"/>
      <c r="F14" s="34"/>
      <c r="G14" s="34"/>
      <c r="H14" s="34"/>
      <c r="N14" s="34"/>
      <c r="O14" s="34"/>
      <c r="P14" s="34"/>
    </row>
    <row r="15" spans="4:16" ht="12.75" customHeight="1">
      <c r="D15" s="34"/>
      <c r="E15" s="34"/>
      <c r="F15" s="34"/>
      <c r="N15" s="34"/>
      <c r="O15" s="34"/>
      <c r="P15" s="34"/>
    </row>
    <row r="16" spans="4:16" ht="12.75" customHeight="1">
      <c r="D16" s="34"/>
      <c r="E16" s="34"/>
      <c r="F16" s="34"/>
      <c r="G16" s="34"/>
      <c r="L16" s="34"/>
      <c r="N16" s="34"/>
      <c r="O16" s="34"/>
      <c r="P16" s="34"/>
    </row>
    <row r="17" spans="7:16" ht="12.75" customHeight="1">
      <c r="G17" s="34"/>
      <c r="M17" s="34"/>
      <c r="N17" s="34"/>
      <c r="O17" s="34"/>
      <c r="P17" s="34"/>
    </row>
    <row r="18" spans="13:16" ht="12.75" customHeight="1">
      <c r="M18" s="34"/>
      <c r="N18" s="34"/>
      <c r="O18" s="34"/>
      <c r="P18" s="34"/>
    </row>
    <row r="19" spans="13:15" ht="12.75" customHeight="1">
      <c r="M19" s="34"/>
      <c r="O19" s="34"/>
    </row>
    <row r="20" spans="13:15" ht="12.75" customHeight="1">
      <c r="M20" s="34"/>
      <c r="N20" s="34"/>
      <c r="O20" s="34"/>
    </row>
    <row r="21" spans="14:15" ht="12.75" customHeight="1">
      <c r="N21" s="34"/>
      <c r="O21" s="34"/>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895833333333333" right="0.5895833333333333" top="0.7895833333333333" bottom="0.7895833333333333"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zoomScaleSheetLayoutView="100" workbookViewId="0" topLeftCell="A1">
      <selection activeCell="E9" sqref="E9"/>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6" style="0" customWidth="1"/>
    <col min="7" max="10" width="14.33203125" style="0" customWidth="1"/>
    <col min="12" max="13" width="14.33203125" style="0" customWidth="1"/>
    <col min="14" max="14" width="13.33203125" style="0" customWidth="1"/>
  </cols>
  <sheetData>
    <row r="1" spans="1:3" ht="29.25" customHeight="1">
      <c r="A1" s="37" t="s">
        <v>15</v>
      </c>
      <c r="B1" s="34"/>
      <c r="C1" s="34"/>
    </row>
    <row r="2" spans="1:14" ht="35.25" customHeight="1">
      <c r="A2" s="39" t="s">
        <v>16</v>
      </c>
      <c r="B2" s="39"/>
      <c r="C2" s="39"/>
      <c r="D2" s="39"/>
      <c r="E2" s="39"/>
      <c r="F2" s="39"/>
      <c r="G2" s="39"/>
      <c r="H2" s="39"/>
      <c r="I2" s="39"/>
      <c r="J2" s="39"/>
      <c r="K2" s="39"/>
      <c r="L2" s="39"/>
      <c r="M2" s="39"/>
      <c r="N2" s="75"/>
    </row>
    <row r="3" s="37" customFormat="1" ht="21.75" customHeight="1">
      <c r="M3" s="59" t="s">
        <v>47</v>
      </c>
    </row>
    <row r="4" spans="1:13" s="37" customFormat="1" ht="15" customHeight="1">
      <c r="A4" s="42" t="s">
        <v>138</v>
      </c>
      <c r="B4" s="42" t="s">
        <v>139</v>
      </c>
      <c r="C4" s="42" t="s">
        <v>140</v>
      </c>
      <c r="D4" s="42" t="s">
        <v>141</v>
      </c>
      <c r="E4" s="42"/>
      <c r="F4" s="42"/>
      <c r="G4" s="42"/>
      <c r="H4" s="42"/>
      <c r="I4" s="42"/>
      <c r="J4" s="42"/>
      <c r="K4" s="42"/>
      <c r="L4" s="42"/>
      <c r="M4" s="42"/>
    </row>
    <row r="5" spans="1:13" s="37" customFormat="1" ht="30" customHeight="1">
      <c r="A5" s="42"/>
      <c r="B5" s="42"/>
      <c r="C5" s="42"/>
      <c r="D5" s="43" t="s">
        <v>142</v>
      </c>
      <c r="E5" s="43" t="s">
        <v>155</v>
      </c>
      <c r="F5" s="43"/>
      <c r="G5" s="43" t="s">
        <v>144</v>
      </c>
      <c r="H5" s="43" t="s">
        <v>146</v>
      </c>
      <c r="I5" s="43" t="s">
        <v>147</v>
      </c>
      <c r="J5" s="43" t="s">
        <v>148</v>
      </c>
      <c r="K5" s="43" t="s">
        <v>131</v>
      </c>
      <c r="L5" s="43" t="s">
        <v>150</v>
      </c>
      <c r="M5" s="43" t="s">
        <v>133</v>
      </c>
    </row>
    <row r="6" spans="1:13" s="37" customFormat="1" ht="40.5" customHeight="1">
      <c r="A6" s="42"/>
      <c r="B6" s="42"/>
      <c r="C6" s="42"/>
      <c r="D6" s="43"/>
      <c r="E6" s="43" t="s">
        <v>151</v>
      </c>
      <c r="F6" s="43" t="s">
        <v>156</v>
      </c>
      <c r="G6" s="43"/>
      <c r="H6" s="43"/>
      <c r="I6" s="43"/>
      <c r="J6" s="43"/>
      <c r="K6" s="43"/>
      <c r="L6" s="43"/>
      <c r="M6" s="43"/>
    </row>
    <row r="7" spans="1:13" s="37" customFormat="1" ht="24" customHeight="1">
      <c r="A7" s="46" t="s">
        <v>153</v>
      </c>
      <c r="B7" s="46" t="s">
        <v>153</v>
      </c>
      <c r="C7" s="46">
        <v>1</v>
      </c>
      <c r="D7" s="46">
        <v>2</v>
      </c>
      <c r="E7" s="46">
        <v>3</v>
      </c>
      <c r="F7" s="46">
        <v>4</v>
      </c>
      <c r="G7" s="46">
        <v>5</v>
      </c>
      <c r="H7" s="46">
        <v>6</v>
      </c>
      <c r="I7" s="46">
        <v>7</v>
      </c>
      <c r="J7" s="46">
        <v>8</v>
      </c>
      <c r="K7" s="46">
        <v>9</v>
      </c>
      <c r="L7" s="46">
        <v>10</v>
      </c>
      <c r="M7" s="46">
        <v>11</v>
      </c>
    </row>
    <row r="8" spans="1:13" s="37" customFormat="1" ht="24" customHeight="1">
      <c r="A8" s="84"/>
      <c r="B8" s="84" t="str">
        <f>'表2-部门综合预算收入总表'!B8</f>
        <v>房管局</v>
      </c>
      <c r="C8" s="84">
        <f>D8</f>
        <v>4900</v>
      </c>
      <c r="D8" s="84">
        <f>E8</f>
        <v>4900</v>
      </c>
      <c r="E8" s="84">
        <v>4900</v>
      </c>
      <c r="F8" s="84"/>
      <c r="G8" s="84"/>
      <c r="H8" s="84"/>
      <c r="I8" s="84"/>
      <c r="J8" s="84"/>
      <c r="K8" s="84"/>
      <c r="L8" s="84"/>
      <c r="M8" s="84"/>
    </row>
    <row r="9" spans="1:13" s="37" customFormat="1" ht="24" customHeight="1">
      <c r="A9" s="84"/>
      <c r="B9" s="84"/>
      <c r="C9" s="84"/>
      <c r="D9" s="84"/>
      <c r="E9" s="84"/>
      <c r="F9" s="84"/>
      <c r="G9" s="84"/>
      <c r="H9" s="84"/>
      <c r="I9" s="84"/>
      <c r="J9" s="84"/>
      <c r="K9" s="84"/>
      <c r="L9" s="84"/>
      <c r="M9" s="84"/>
    </row>
    <row r="10" spans="1:13" s="37" customFormat="1" ht="24" customHeight="1">
      <c r="A10" s="84"/>
      <c r="B10" s="84"/>
      <c r="C10" s="84"/>
      <c r="D10" s="84"/>
      <c r="E10" s="84"/>
      <c r="F10" s="84"/>
      <c r="G10" s="84"/>
      <c r="H10" s="84"/>
      <c r="I10" s="84"/>
      <c r="J10" s="84"/>
      <c r="K10" s="84"/>
      <c r="L10" s="84"/>
      <c r="M10" s="84"/>
    </row>
    <row r="11" spans="1:13" s="37" customFormat="1" ht="24" customHeight="1">
      <c r="A11" s="84"/>
      <c r="B11" s="84"/>
      <c r="C11" s="84"/>
      <c r="D11" s="84"/>
      <c r="E11" s="84"/>
      <c r="F11" s="84"/>
      <c r="G11" s="84"/>
      <c r="H11" s="84"/>
      <c r="I11" s="87"/>
      <c r="J11" s="84"/>
      <c r="K11" s="84"/>
      <c r="L11" s="84"/>
      <c r="M11" s="84"/>
    </row>
    <row r="12" spans="1:13" s="37" customFormat="1" ht="24" customHeight="1">
      <c r="A12" s="84"/>
      <c r="B12" s="84"/>
      <c r="C12" s="84"/>
      <c r="D12" s="84"/>
      <c r="E12" s="84"/>
      <c r="F12" s="84"/>
      <c r="G12" s="84"/>
      <c r="H12" s="87"/>
      <c r="I12" s="87"/>
      <c r="J12" s="84"/>
      <c r="K12" s="84"/>
      <c r="L12" s="84"/>
      <c r="M12" s="84"/>
    </row>
    <row r="13" spans="2:14" ht="12.75" customHeight="1">
      <c r="B13" s="34"/>
      <c r="C13" s="34"/>
      <c r="D13" s="34"/>
      <c r="E13" s="34"/>
      <c r="F13" s="34"/>
      <c r="G13" s="34"/>
      <c r="H13" s="34"/>
      <c r="I13" s="34"/>
      <c r="J13" s="34"/>
      <c r="K13" s="34"/>
      <c r="L13" s="34"/>
      <c r="M13" s="34"/>
      <c r="N13" s="34"/>
    </row>
    <row r="14" spans="2:14" ht="12.75" customHeight="1">
      <c r="B14" s="34"/>
      <c r="C14" s="34"/>
      <c r="D14" s="34"/>
      <c r="E14" s="34"/>
      <c r="F14" s="34"/>
      <c r="G14" s="34"/>
      <c r="H14" s="34"/>
      <c r="J14" s="34"/>
      <c r="K14" s="34"/>
      <c r="L14" s="34"/>
      <c r="N14" s="34"/>
    </row>
    <row r="15" spans="4:14" ht="12.75" customHeight="1">
      <c r="D15" s="34"/>
      <c r="E15" s="34"/>
      <c r="F15" s="34"/>
      <c r="J15" s="34"/>
      <c r="K15" s="34"/>
      <c r="L15" s="34"/>
      <c r="N15" s="34"/>
    </row>
    <row r="16" spans="4:14" ht="12.75" customHeight="1">
      <c r="D16" s="34"/>
      <c r="E16" s="34"/>
      <c r="F16" s="34"/>
      <c r="G16" s="34"/>
      <c r="J16" s="34"/>
      <c r="K16" s="34"/>
      <c r="L16" s="34"/>
      <c r="N16" s="34"/>
    </row>
    <row r="17" spans="7:12" ht="12.75" customHeight="1">
      <c r="G17" s="34"/>
      <c r="J17" s="34"/>
      <c r="K17" s="34"/>
      <c r="L17" s="34"/>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895833333333333" right="0.5895833333333333" top="0.7895833333333333" bottom="0.7895833333333333" header="0.5" footer="0.5"/>
  <pageSetup fitToHeight="1000" fitToWidth="1" horizontalDpi="600" verticalDpi="600" orientation="landscape" paperSize="9" scale="78"/>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zoomScaleSheetLayoutView="100" workbookViewId="0" topLeftCell="B1">
      <selection activeCell="H8" sqref="H8"/>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 min="7" max="7" width="44.66015625" style="0" customWidth="1"/>
    <col min="8" max="8" width="25" style="0" customWidth="1"/>
  </cols>
  <sheetData>
    <row r="1" spans="1:6" ht="22.5" customHeight="1">
      <c r="A1" s="41" t="s">
        <v>17</v>
      </c>
      <c r="B1" s="91"/>
      <c r="C1" s="91"/>
      <c r="D1" s="91"/>
      <c r="E1" s="91"/>
      <c r="F1" s="92"/>
    </row>
    <row r="2" spans="1:6" ht="22.5" customHeight="1">
      <c r="A2" s="93" t="s">
        <v>18</v>
      </c>
      <c r="B2" s="75"/>
      <c r="C2" s="94"/>
      <c r="D2" s="94"/>
      <c r="E2" s="75"/>
      <c r="F2" s="75"/>
    </row>
    <row r="3" spans="1:6" s="37" customFormat="1" ht="22.5" customHeight="1">
      <c r="A3" s="95"/>
      <c r="B3" s="95"/>
      <c r="C3" s="96"/>
      <c r="D3" s="96"/>
      <c r="E3" s="97"/>
      <c r="F3" s="59" t="s">
        <v>47</v>
      </c>
    </row>
    <row r="4" spans="1:8" s="37" customFormat="1" ht="22.5" customHeight="1">
      <c r="A4" s="98" t="s">
        <v>48</v>
      </c>
      <c r="B4" s="98"/>
      <c r="C4" s="99" t="s">
        <v>49</v>
      </c>
      <c r="D4" s="100"/>
      <c r="E4" s="100"/>
      <c r="F4" s="100"/>
      <c r="G4" s="100"/>
      <c r="H4" s="101"/>
    </row>
    <row r="5" spans="1:8" s="37" customFormat="1" ht="22.5" customHeight="1">
      <c r="A5" s="98" t="s">
        <v>50</v>
      </c>
      <c r="B5" s="98" t="s">
        <v>51</v>
      </c>
      <c r="C5" s="98" t="s">
        <v>52</v>
      </c>
      <c r="D5" s="98" t="s">
        <v>51</v>
      </c>
      <c r="E5" s="98" t="s">
        <v>53</v>
      </c>
      <c r="F5" s="98" t="s">
        <v>51</v>
      </c>
      <c r="G5" s="53" t="s">
        <v>54</v>
      </c>
      <c r="H5" s="53" t="s">
        <v>51</v>
      </c>
    </row>
    <row r="6" spans="1:8" s="37" customFormat="1" ht="22.5" customHeight="1">
      <c r="A6" s="90" t="s">
        <v>157</v>
      </c>
      <c r="B6" s="104">
        <f>B7</f>
        <v>4900</v>
      </c>
      <c r="C6" s="90" t="s">
        <v>157</v>
      </c>
      <c r="D6" s="104">
        <f>SUM(D7:D34)</f>
        <v>4900</v>
      </c>
      <c r="E6" s="90" t="s">
        <v>157</v>
      </c>
      <c r="F6" s="156">
        <f>'表1-部门综合预算收支总表'!F6</f>
        <v>4900</v>
      </c>
      <c r="G6" s="105" t="s">
        <v>55</v>
      </c>
      <c r="H6" s="105">
        <f>SUM(H7:H21)</f>
        <v>4900</v>
      </c>
    </row>
    <row r="7" spans="1:8" s="37" customFormat="1" ht="22.5" customHeight="1">
      <c r="A7" s="102" t="s">
        <v>158</v>
      </c>
      <c r="B7" s="104">
        <f>'表1-部门综合预算收支总表'!B8</f>
        <v>4900</v>
      </c>
      <c r="C7" s="90" t="s">
        <v>57</v>
      </c>
      <c r="D7" s="104">
        <f>'表1-部门综合预算收支总表'!D7</f>
        <v>0</v>
      </c>
      <c r="E7" s="90" t="s">
        <v>58</v>
      </c>
      <c r="F7" s="156">
        <f>'表1-部门综合预算收支总表'!F7</f>
        <v>3900</v>
      </c>
      <c r="G7" s="105" t="s">
        <v>59</v>
      </c>
      <c r="H7" s="105">
        <f>F8</f>
        <v>3570</v>
      </c>
    </row>
    <row r="8" spans="1:8" s="37" customFormat="1" ht="30" customHeight="1">
      <c r="A8" s="157" t="s">
        <v>159</v>
      </c>
      <c r="B8" s="104"/>
      <c r="C8" s="90" t="s">
        <v>61</v>
      </c>
      <c r="D8" s="104">
        <f>'表1-部门综合预算收支总表'!D8</f>
        <v>0</v>
      </c>
      <c r="E8" s="90" t="s">
        <v>62</v>
      </c>
      <c r="F8" s="156">
        <f>'表1-部门综合预算收支总表'!F8</f>
        <v>3570</v>
      </c>
      <c r="G8" s="105" t="s">
        <v>63</v>
      </c>
      <c r="H8" s="105">
        <f>F9+F12</f>
        <v>1288</v>
      </c>
    </row>
    <row r="9" spans="1:8" s="37" customFormat="1" ht="22.5" customHeight="1">
      <c r="A9" s="102" t="s">
        <v>160</v>
      </c>
      <c r="B9" s="104"/>
      <c r="C9" s="90" t="s">
        <v>65</v>
      </c>
      <c r="D9" s="104">
        <f>'表1-部门综合预算收支总表'!D9</f>
        <v>0</v>
      </c>
      <c r="E9" s="90" t="s">
        <v>66</v>
      </c>
      <c r="F9" s="156">
        <f>'表1-部门综合预算收支总表'!F9</f>
        <v>288</v>
      </c>
      <c r="G9" s="105" t="s">
        <v>67</v>
      </c>
      <c r="H9" s="105"/>
    </row>
    <row r="10" spans="1:8" s="37" customFormat="1" ht="22.5" customHeight="1">
      <c r="A10" s="102" t="s">
        <v>161</v>
      </c>
      <c r="B10" s="104"/>
      <c r="C10" s="90" t="s">
        <v>69</v>
      </c>
      <c r="D10" s="104">
        <f>'表1-部门综合预算收支总表'!D10</f>
        <v>0</v>
      </c>
      <c r="E10" s="90" t="s">
        <v>70</v>
      </c>
      <c r="F10" s="156">
        <f>'表1-部门综合预算收支总表'!F10</f>
        <v>42</v>
      </c>
      <c r="G10" s="105" t="s">
        <v>71</v>
      </c>
      <c r="H10" s="105"/>
    </row>
    <row r="11" spans="1:8" s="37" customFormat="1" ht="22.5" customHeight="1">
      <c r="A11" s="102"/>
      <c r="B11" s="104"/>
      <c r="C11" s="90" t="s">
        <v>73</v>
      </c>
      <c r="D11" s="104">
        <f>'表1-部门综合预算收支总表'!D11</f>
        <v>0</v>
      </c>
      <c r="E11" s="90" t="s">
        <v>74</v>
      </c>
      <c r="F11" s="156">
        <f>'表1-部门综合预算收支总表'!F11</f>
        <v>0</v>
      </c>
      <c r="G11" s="105" t="s">
        <v>75</v>
      </c>
      <c r="H11" s="105"/>
    </row>
    <row r="12" spans="1:8" s="37" customFormat="1" ht="22.5" customHeight="1">
      <c r="A12" s="102"/>
      <c r="B12" s="104"/>
      <c r="C12" s="90" t="s">
        <v>77</v>
      </c>
      <c r="D12" s="104">
        <f>'表1-部门综合预算收支总表'!D12</f>
        <v>0</v>
      </c>
      <c r="E12" s="90" t="s">
        <v>78</v>
      </c>
      <c r="F12" s="156">
        <f>'表1-部门综合预算收支总表'!F12</f>
        <v>1000</v>
      </c>
      <c r="G12" s="105" t="s">
        <v>79</v>
      </c>
      <c r="H12" s="105"/>
    </row>
    <row r="13" spans="1:8" s="37" customFormat="1" ht="22.5" customHeight="1">
      <c r="A13" s="102"/>
      <c r="B13" s="104"/>
      <c r="C13" s="90" t="s">
        <v>81</v>
      </c>
      <c r="D13" s="104">
        <f>'表1-部门综合预算收支总表'!D13</f>
        <v>0</v>
      </c>
      <c r="E13" s="102" t="s">
        <v>62</v>
      </c>
      <c r="F13" s="104"/>
      <c r="G13" s="105" t="s">
        <v>82</v>
      </c>
      <c r="H13" s="105"/>
    </row>
    <row r="14" spans="1:8" s="37" customFormat="1" ht="22.5" customHeight="1">
      <c r="A14" s="102"/>
      <c r="B14" s="104"/>
      <c r="C14" s="90" t="s">
        <v>84</v>
      </c>
      <c r="D14" s="104">
        <f>'表1-部门综合预算收支总表'!D14</f>
        <v>0</v>
      </c>
      <c r="E14" s="102" t="s">
        <v>66</v>
      </c>
      <c r="F14" s="104"/>
      <c r="G14" s="105" t="s">
        <v>85</v>
      </c>
      <c r="H14" s="105"/>
    </row>
    <row r="15" spans="1:8" s="37" customFormat="1" ht="22.5" customHeight="1">
      <c r="A15" s="102"/>
      <c r="B15" s="104"/>
      <c r="C15" s="90" t="s">
        <v>87</v>
      </c>
      <c r="D15" s="104">
        <f>'表1-部门综合预算收支总表'!D15</f>
        <v>0</v>
      </c>
      <c r="E15" s="102" t="s">
        <v>88</v>
      </c>
      <c r="F15" s="104"/>
      <c r="G15" s="105" t="s">
        <v>89</v>
      </c>
      <c r="H15" s="105">
        <f>F10</f>
        <v>42</v>
      </c>
    </row>
    <row r="16" spans="1:8" s="37" customFormat="1" ht="22.5" customHeight="1">
      <c r="A16" s="102"/>
      <c r="B16" s="104"/>
      <c r="C16" s="90" t="s">
        <v>91</v>
      </c>
      <c r="D16" s="104">
        <f>'表1-部门综合预算收支总表'!D16</f>
        <v>0</v>
      </c>
      <c r="E16" s="102" t="s">
        <v>92</v>
      </c>
      <c r="F16" s="104"/>
      <c r="G16" s="105" t="s">
        <v>93</v>
      </c>
      <c r="H16" s="105"/>
    </row>
    <row r="17" spans="1:8" s="37" customFormat="1" ht="22.5" customHeight="1">
      <c r="A17" s="102"/>
      <c r="B17" s="104"/>
      <c r="C17" s="90" t="s">
        <v>95</v>
      </c>
      <c r="D17" s="104">
        <f>'表1-部门综合预算收支总表'!D17</f>
        <v>0</v>
      </c>
      <c r="E17" s="102" t="s">
        <v>96</v>
      </c>
      <c r="F17" s="104"/>
      <c r="G17" s="105" t="s">
        <v>97</v>
      </c>
      <c r="H17" s="105"/>
    </row>
    <row r="18" spans="1:8" s="37" customFormat="1" ht="22.5" customHeight="1">
      <c r="A18" s="102"/>
      <c r="B18" s="103"/>
      <c r="C18" s="90" t="s">
        <v>98</v>
      </c>
      <c r="D18" s="104">
        <f>'表1-部门综合预算收支总表'!D18</f>
        <v>4900</v>
      </c>
      <c r="E18" s="102" t="s">
        <v>99</v>
      </c>
      <c r="F18" s="104"/>
      <c r="G18" s="105" t="s">
        <v>100</v>
      </c>
      <c r="H18" s="105"/>
    </row>
    <row r="19" spans="1:8" s="37" customFormat="1" ht="22.5" customHeight="1">
      <c r="A19" s="102"/>
      <c r="B19" s="103"/>
      <c r="C19" s="90" t="s">
        <v>101</v>
      </c>
      <c r="D19" s="104">
        <f>'表1-部门综合预算收支总表'!D19</f>
        <v>0</v>
      </c>
      <c r="E19" s="102" t="s">
        <v>102</v>
      </c>
      <c r="F19" s="104"/>
      <c r="G19" s="105" t="s">
        <v>103</v>
      </c>
      <c r="H19" s="105"/>
    </row>
    <row r="20" spans="1:8" s="37" customFormat="1" ht="22.5" customHeight="1">
      <c r="A20" s="102"/>
      <c r="B20" s="103"/>
      <c r="C20" s="90" t="s">
        <v>104</v>
      </c>
      <c r="D20" s="104">
        <f>'表1-部门综合预算收支总表'!D20</f>
        <v>0</v>
      </c>
      <c r="E20" s="102" t="s">
        <v>105</v>
      </c>
      <c r="F20" s="104"/>
      <c r="G20" s="105" t="s">
        <v>106</v>
      </c>
      <c r="H20" s="105"/>
    </row>
    <row r="21" spans="1:8" s="37" customFormat="1" ht="22.5" customHeight="1">
      <c r="A21" s="84"/>
      <c r="B21" s="103"/>
      <c r="C21" s="90" t="s">
        <v>107</v>
      </c>
      <c r="D21" s="104">
        <f>'表1-部门综合预算收支总表'!D21</f>
        <v>0</v>
      </c>
      <c r="E21" s="102" t="s">
        <v>108</v>
      </c>
      <c r="F21" s="104"/>
      <c r="G21" s="105" t="s">
        <v>109</v>
      </c>
      <c r="H21" s="105"/>
    </row>
    <row r="22" spans="1:8" s="37" customFormat="1" ht="22.5" customHeight="1">
      <c r="A22" s="87"/>
      <c r="B22" s="103"/>
      <c r="C22" s="90" t="s">
        <v>110</v>
      </c>
      <c r="D22" s="104">
        <f>'表1-部门综合预算收支总表'!D22</f>
        <v>0</v>
      </c>
      <c r="E22" s="102" t="s">
        <v>111</v>
      </c>
      <c r="F22" s="104"/>
      <c r="G22" s="87"/>
      <c r="H22" s="87"/>
    </row>
    <row r="23" spans="1:8" s="37" customFormat="1" ht="22.5" customHeight="1">
      <c r="A23" s="84"/>
      <c r="B23" s="103"/>
      <c r="C23" s="90" t="s">
        <v>112</v>
      </c>
      <c r="D23" s="104">
        <f>'表1-部门综合预算收支总表'!D23</f>
        <v>0</v>
      </c>
      <c r="E23" s="90" t="s">
        <v>113</v>
      </c>
      <c r="F23" s="104"/>
      <c r="G23" s="87"/>
      <c r="H23" s="87"/>
    </row>
    <row r="24" spans="1:8" s="37" customFormat="1" ht="22.5" customHeight="1">
      <c r="A24" s="84"/>
      <c r="B24" s="103"/>
      <c r="C24" s="90" t="s">
        <v>114</v>
      </c>
      <c r="D24" s="104">
        <f>'表1-部门综合预算收支总表'!D24</f>
        <v>0</v>
      </c>
      <c r="E24" s="90" t="s">
        <v>115</v>
      </c>
      <c r="F24" s="104"/>
      <c r="G24" s="87"/>
      <c r="H24" s="87"/>
    </row>
    <row r="25" spans="1:8" s="37" customFormat="1" ht="22.5" customHeight="1">
      <c r="A25" s="84"/>
      <c r="B25" s="103"/>
      <c r="C25" s="90" t="s">
        <v>116</v>
      </c>
      <c r="D25" s="104">
        <f>'表1-部门综合预算收支总表'!D25</f>
        <v>0</v>
      </c>
      <c r="E25" s="90" t="s">
        <v>117</v>
      </c>
      <c r="F25" s="104"/>
      <c r="G25" s="84"/>
      <c r="H25" s="87"/>
    </row>
    <row r="26" spans="1:8" s="37" customFormat="1" ht="22.5" customHeight="1">
      <c r="A26" s="84"/>
      <c r="B26" s="103"/>
      <c r="C26" s="90" t="s">
        <v>118</v>
      </c>
      <c r="D26" s="104">
        <f>'表1-部门综合预算收支总表'!D26</f>
        <v>0</v>
      </c>
      <c r="E26" s="90"/>
      <c r="F26" s="104"/>
      <c r="G26" s="84"/>
      <c r="H26" s="84"/>
    </row>
    <row r="27" spans="1:8" s="37" customFormat="1" ht="22.5" customHeight="1">
      <c r="A27" s="87"/>
      <c r="B27" s="103"/>
      <c r="C27" s="90" t="s">
        <v>119</v>
      </c>
      <c r="D27" s="104">
        <f>'表1-部门综合预算收支总表'!D27</f>
        <v>0</v>
      </c>
      <c r="E27" s="90"/>
      <c r="F27" s="104"/>
      <c r="G27" s="84"/>
      <c r="H27" s="84"/>
    </row>
    <row r="28" spans="1:8" s="37" customFormat="1" ht="22.5" customHeight="1">
      <c r="A28" s="84"/>
      <c r="B28" s="103"/>
      <c r="C28" s="90" t="s">
        <v>120</v>
      </c>
      <c r="D28" s="104">
        <f>'表1-部门综合预算收支总表'!D28</f>
        <v>0</v>
      </c>
      <c r="E28" s="90"/>
      <c r="F28" s="104"/>
      <c r="G28" s="84"/>
      <c r="H28" s="84"/>
    </row>
    <row r="29" spans="1:8" s="37" customFormat="1" ht="22.5" customHeight="1">
      <c r="A29" s="87"/>
      <c r="B29" s="103"/>
      <c r="C29" s="90" t="s">
        <v>121</v>
      </c>
      <c r="D29" s="104">
        <f>'表1-部门综合预算收支总表'!D29</f>
        <v>0</v>
      </c>
      <c r="E29" s="90"/>
      <c r="F29" s="104"/>
      <c r="G29" s="84"/>
      <c r="H29" s="84"/>
    </row>
    <row r="30" spans="1:8" s="37" customFormat="1" ht="22.5" customHeight="1">
      <c r="A30" s="87"/>
      <c r="B30" s="103"/>
      <c r="C30" s="90" t="s">
        <v>122</v>
      </c>
      <c r="D30" s="104">
        <f>'表1-部门综合预算收支总表'!D30</f>
        <v>0</v>
      </c>
      <c r="E30" s="90"/>
      <c r="F30" s="104"/>
      <c r="G30" s="84"/>
      <c r="H30" s="87"/>
    </row>
    <row r="31" spans="1:8" s="37" customFormat="1" ht="22.5" customHeight="1">
      <c r="A31" s="87"/>
      <c r="B31" s="103"/>
      <c r="C31" s="90" t="s">
        <v>123</v>
      </c>
      <c r="D31" s="104">
        <f>'表1-部门综合预算收支总表'!D31</f>
        <v>0</v>
      </c>
      <c r="E31" s="90"/>
      <c r="F31" s="104"/>
      <c r="G31" s="87"/>
      <c r="H31" s="87"/>
    </row>
    <row r="32" spans="1:8" s="37" customFormat="1" ht="22.5" customHeight="1">
      <c r="A32" s="87"/>
      <c r="B32" s="103"/>
      <c r="C32" s="90" t="s">
        <v>124</v>
      </c>
      <c r="D32" s="104">
        <f>'表1-部门综合预算收支总表'!D32</f>
        <v>0</v>
      </c>
      <c r="E32" s="90"/>
      <c r="F32" s="104"/>
      <c r="G32" s="87"/>
      <c r="H32" s="87"/>
    </row>
    <row r="33" spans="1:8" s="37" customFormat="1" ht="22.5" customHeight="1">
      <c r="A33" s="87"/>
      <c r="B33" s="103"/>
      <c r="C33" s="90" t="s">
        <v>125</v>
      </c>
      <c r="D33" s="104">
        <f>'表1-部门综合预算收支总表'!D33</f>
        <v>0</v>
      </c>
      <c r="E33" s="90"/>
      <c r="F33" s="104"/>
      <c r="G33" s="84"/>
      <c r="H33" s="84"/>
    </row>
    <row r="34" spans="1:8" s="37" customFormat="1" ht="22.5" customHeight="1">
      <c r="A34" s="84"/>
      <c r="B34" s="103"/>
      <c r="C34" s="90" t="s">
        <v>126</v>
      </c>
      <c r="D34" s="104">
        <f>'表1-部门综合预算收支总表'!D34</f>
        <v>0</v>
      </c>
      <c r="E34" s="90"/>
      <c r="F34" s="104"/>
      <c r="G34" s="87"/>
      <c r="H34" s="87"/>
    </row>
    <row r="35" spans="1:8" s="37" customFormat="1" ht="22.5" customHeight="1">
      <c r="A35" s="87"/>
      <c r="B35" s="103"/>
      <c r="C35" s="90"/>
      <c r="D35" s="104"/>
      <c r="E35" s="102"/>
      <c r="F35" s="104"/>
      <c r="G35" s="87"/>
      <c r="H35" s="87"/>
    </row>
    <row r="36" spans="1:8" s="37" customFormat="1" ht="18" customHeight="1">
      <c r="A36" s="98" t="s">
        <v>127</v>
      </c>
      <c r="B36" s="103">
        <f aca="true" t="shared" si="0" ref="B36:F36">SUM(B6)</f>
        <v>4900</v>
      </c>
      <c r="C36" s="98" t="s">
        <v>128</v>
      </c>
      <c r="D36" s="104">
        <f t="shared" si="0"/>
        <v>4900</v>
      </c>
      <c r="E36" s="98" t="s">
        <v>128</v>
      </c>
      <c r="F36" s="104">
        <f t="shared" si="0"/>
        <v>4900</v>
      </c>
      <c r="G36" s="98" t="s">
        <v>128</v>
      </c>
      <c r="H36" s="104">
        <f>SUM(H6)</f>
        <v>4900</v>
      </c>
    </row>
    <row r="37" spans="1:8" s="37" customFormat="1" ht="18" customHeight="1">
      <c r="A37" s="90" t="s">
        <v>133</v>
      </c>
      <c r="B37" s="103"/>
      <c r="C37" s="102" t="s">
        <v>130</v>
      </c>
      <c r="D37" s="104">
        <f>SUM(B41)-SUM(D36)</f>
        <v>0</v>
      </c>
      <c r="E37" s="102" t="s">
        <v>130</v>
      </c>
      <c r="F37" s="104">
        <f>D37</f>
        <v>0</v>
      </c>
      <c r="G37" s="102" t="s">
        <v>130</v>
      </c>
      <c r="H37" s="104">
        <f>F37</f>
        <v>0</v>
      </c>
    </row>
    <row r="38" spans="1:8" s="37" customFormat="1" ht="18" customHeight="1">
      <c r="A38" s="90" t="s">
        <v>134</v>
      </c>
      <c r="B38" s="103"/>
      <c r="C38" s="102"/>
      <c r="D38" s="104"/>
      <c r="E38" s="102"/>
      <c r="F38" s="104"/>
      <c r="G38" s="87"/>
      <c r="H38" s="87"/>
    </row>
    <row r="39" spans="1:8" s="37" customFormat="1" ht="22.5" customHeight="1">
      <c r="A39" s="90" t="s">
        <v>162</v>
      </c>
      <c r="B39" s="103"/>
      <c r="C39" s="158"/>
      <c r="D39" s="104"/>
      <c r="E39" s="87"/>
      <c r="F39" s="104"/>
      <c r="G39" s="87"/>
      <c r="H39" s="87"/>
    </row>
    <row r="40" spans="1:8" s="37" customFormat="1" ht="21" customHeight="1">
      <c r="A40" s="87"/>
      <c r="B40" s="103"/>
      <c r="C40" s="84"/>
      <c r="D40" s="104"/>
      <c r="E40" s="84"/>
      <c r="F40" s="104"/>
      <c r="G40" s="87"/>
      <c r="H40" s="87"/>
    </row>
    <row r="41" spans="1:8" s="37" customFormat="1" ht="18" customHeight="1">
      <c r="A41" s="98" t="s">
        <v>136</v>
      </c>
      <c r="B41" s="103">
        <f aca="true" t="shared" si="1" ref="B41:F41">SUM(B36,B37)</f>
        <v>4900</v>
      </c>
      <c r="C41" s="159" t="s">
        <v>137</v>
      </c>
      <c r="D41" s="104">
        <f t="shared" si="1"/>
        <v>4900</v>
      </c>
      <c r="E41" s="98" t="s">
        <v>137</v>
      </c>
      <c r="F41" s="104">
        <f t="shared" si="1"/>
        <v>4900</v>
      </c>
      <c r="G41" s="98" t="s">
        <v>137</v>
      </c>
      <c r="H41" s="104">
        <f>SUM(H36,H37)</f>
        <v>4900</v>
      </c>
    </row>
    <row r="42" s="37" customFormat="1" ht="12.75" customHeight="1"/>
    <row r="43" s="37" customFormat="1" ht="12.75" customHeight="1"/>
    <row r="44" s="37" customFormat="1" ht="12.75" customHeight="1"/>
    <row r="45" s="37" customFormat="1" ht="12.75" customHeight="1"/>
    <row r="46" s="37" customFormat="1" ht="12.75" customHeight="1"/>
    <row r="47" spans="4:6" ht="12.75" customHeight="1">
      <c r="D47" s="34"/>
      <c r="F47" s="34"/>
    </row>
    <row r="48" spans="4:6" ht="12.75" customHeight="1">
      <c r="D48" s="34"/>
      <c r="F48" s="34"/>
    </row>
    <row r="49" spans="4:6" ht="12.75" customHeight="1">
      <c r="D49" s="34"/>
      <c r="F49" s="34"/>
    </row>
    <row r="50" spans="4:6" ht="12.75" customHeight="1">
      <c r="D50" s="34"/>
      <c r="F50" s="34"/>
    </row>
    <row r="51" spans="4:6" ht="12.75" customHeight="1">
      <c r="D51" s="34"/>
      <c r="F51" s="34"/>
    </row>
    <row r="52" spans="4:6" ht="12.75" customHeight="1">
      <c r="D52" s="34"/>
      <c r="F52" s="34"/>
    </row>
    <row r="53" spans="4:6" ht="12.75" customHeight="1">
      <c r="D53" s="34"/>
      <c r="F53" s="34"/>
    </row>
    <row r="54" spans="4:6" ht="12.75" customHeight="1">
      <c r="D54" s="34"/>
      <c r="F54" s="34"/>
    </row>
    <row r="55" ht="12.75" customHeight="1">
      <c r="F55" s="34"/>
    </row>
    <row r="56" ht="12.75" customHeight="1">
      <c r="F56" s="34"/>
    </row>
    <row r="57" ht="12.75" customHeight="1">
      <c r="F57" s="34"/>
    </row>
    <row r="58" ht="12.75" customHeight="1">
      <c r="F58" s="34"/>
    </row>
    <row r="59" ht="12.75" customHeight="1">
      <c r="F59" s="34"/>
    </row>
    <row r="60" ht="12.75" customHeight="1">
      <c r="F60" s="34"/>
    </row>
  </sheetData>
  <sheetProtection/>
  <mergeCells count="3">
    <mergeCell ref="A3:B3"/>
    <mergeCell ref="A4:B4"/>
    <mergeCell ref="C4:H4"/>
  </mergeCells>
  <printOptions horizontalCentered="1"/>
  <pageMargins left="0.75" right="0.75" top="0.7895833333333333" bottom="1" header="0" footer="0"/>
  <pageSetup fitToHeight="1" fitToWidth="1" horizontalDpi="600" verticalDpi="600"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22"/>
  <sheetViews>
    <sheetView showGridLines="0" showZeros="0" zoomScaleSheetLayoutView="100" workbookViewId="0" topLeftCell="A1">
      <selection activeCell="D6" sqref="D6:F6"/>
    </sheetView>
  </sheetViews>
  <sheetFormatPr defaultColWidth="9.16015625" defaultRowHeight="12.75" customHeight="1"/>
  <cols>
    <col min="1" max="1" width="21.33203125" style="0" customWidth="1"/>
    <col min="2" max="2" width="44.66015625" style="0" customWidth="1"/>
    <col min="3" max="5" width="21.33203125" style="0" customWidth="1"/>
    <col min="6" max="6" width="23.66015625" style="0" customWidth="1"/>
    <col min="7" max="7" width="21.33203125" style="0" customWidth="1"/>
  </cols>
  <sheetData>
    <row r="1" ht="30" customHeight="1">
      <c r="A1" s="37" t="s">
        <v>19</v>
      </c>
    </row>
    <row r="2" spans="1:7" ht="28.5" customHeight="1">
      <c r="A2" s="39" t="s">
        <v>20</v>
      </c>
      <c r="B2" s="39"/>
      <c r="C2" s="39"/>
      <c r="D2" s="39"/>
      <c r="E2" s="39"/>
      <c r="F2" s="39"/>
      <c r="G2" s="39"/>
    </row>
    <row r="3" s="37" customFormat="1" ht="22.5" customHeight="1">
      <c r="G3" s="59" t="s">
        <v>47</v>
      </c>
    </row>
    <row r="4" spans="1:7" s="37" customFormat="1" ht="22.5" customHeight="1">
      <c r="A4" s="43" t="s">
        <v>163</v>
      </c>
      <c r="B4" s="43" t="s">
        <v>164</v>
      </c>
      <c r="C4" s="43" t="s">
        <v>142</v>
      </c>
      <c r="D4" s="43" t="s">
        <v>165</v>
      </c>
      <c r="E4" s="43" t="s">
        <v>166</v>
      </c>
      <c r="F4" s="43" t="s">
        <v>167</v>
      </c>
      <c r="G4" s="43" t="s">
        <v>168</v>
      </c>
    </row>
    <row r="5" spans="1:7" s="37" customFormat="1" ht="24" customHeight="1">
      <c r="A5" s="46" t="s">
        <v>153</v>
      </c>
      <c r="B5" s="46" t="s">
        <v>153</v>
      </c>
      <c r="C5" s="46">
        <v>1</v>
      </c>
      <c r="D5" s="46">
        <v>2</v>
      </c>
      <c r="E5" s="46">
        <v>3</v>
      </c>
      <c r="F5" s="46">
        <v>4</v>
      </c>
      <c r="G5" s="46" t="s">
        <v>153</v>
      </c>
    </row>
    <row r="6" spans="1:7" s="37" customFormat="1" ht="24" customHeight="1">
      <c r="A6" s="122">
        <v>212</v>
      </c>
      <c r="B6" s="123" t="s">
        <v>169</v>
      </c>
      <c r="C6" s="84">
        <f aca="true" t="shared" si="0" ref="C6:F6">C7</f>
        <v>4900</v>
      </c>
      <c r="D6" s="84">
        <f t="shared" si="0"/>
        <v>3612</v>
      </c>
      <c r="E6" s="84">
        <f t="shared" si="0"/>
        <v>288</v>
      </c>
      <c r="F6" s="84">
        <f t="shared" si="0"/>
        <v>1000</v>
      </c>
      <c r="G6" s="84"/>
    </row>
    <row r="7" spans="1:7" s="37" customFormat="1" ht="24" customHeight="1">
      <c r="A7" s="124">
        <v>21201</v>
      </c>
      <c r="B7" s="125" t="s">
        <v>170</v>
      </c>
      <c r="C7" s="84">
        <f>C9+C8+C10+C11+C12</f>
        <v>4900</v>
      </c>
      <c r="D7" s="84">
        <f aca="true" t="shared" si="1" ref="D7:F7">D8</f>
        <v>3612</v>
      </c>
      <c r="E7" s="84">
        <f t="shared" si="1"/>
        <v>288</v>
      </c>
      <c r="F7" s="84">
        <f t="shared" si="1"/>
        <v>1000</v>
      </c>
      <c r="G7" s="84"/>
    </row>
    <row r="8" spans="1:7" s="37" customFormat="1" ht="24" customHeight="1">
      <c r="A8" s="124">
        <v>2120199</v>
      </c>
      <c r="B8" s="125" t="s">
        <v>171</v>
      </c>
      <c r="C8" s="84">
        <f>D8+E8+F8</f>
        <v>4900</v>
      </c>
      <c r="D8" s="84">
        <v>3612</v>
      </c>
      <c r="E8" s="84">
        <v>288</v>
      </c>
      <c r="F8" s="84">
        <v>1000</v>
      </c>
      <c r="G8" s="84"/>
    </row>
    <row r="9" spans="1:7" s="37" customFormat="1" ht="24" customHeight="1">
      <c r="A9" s="124"/>
      <c r="B9" s="125"/>
      <c r="C9" s="84"/>
      <c r="D9" s="84"/>
      <c r="E9" s="84"/>
      <c r="F9" s="84"/>
      <c r="G9" s="84"/>
    </row>
    <row r="10" spans="1:7" s="37" customFormat="1" ht="24" customHeight="1">
      <c r="A10" s="155"/>
      <c r="B10" s="125"/>
      <c r="C10" s="84"/>
      <c r="D10" s="84"/>
      <c r="E10" s="84"/>
      <c r="F10" s="84"/>
      <c r="G10" s="84"/>
    </row>
    <row r="11" spans="1:7" s="37" customFormat="1" ht="24" customHeight="1">
      <c r="A11" s="84"/>
      <c r="B11" s="84"/>
      <c r="C11" s="84"/>
      <c r="D11" s="87"/>
      <c r="E11" s="84"/>
      <c r="F11" s="84"/>
      <c r="G11" s="84"/>
    </row>
    <row r="12" spans="1:7" s="37" customFormat="1" ht="30" customHeight="1">
      <c r="A12" s="84"/>
      <c r="B12" s="84"/>
      <c r="C12" s="84"/>
      <c r="D12" s="84"/>
      <c r="E12" s="84"/>
      <c r="F12" s="84"/>
      <c r="G12" s="84"/>
    </row>
    <row r="13" s="37" customFormat="1" ht="12.75" customHeight="1"/>
    <row r="14" s="37" customFormat="1" ht="12.75" customHeight="1"/>
    <row r="15" spans="1:2" ht="12.75" customHeight="1">
      <c r="A15" s="34"/>
      <c r="B15" s="34"/>
    </row>
    <row r="16" ht="12.75" customHeight="1">
      <c r="B16" s="34"/>
    </row>
    <row r="17" ht="12.75" customHeight="1">
      <c r="B17" s="34"/>
    </row>
    <row r="18" ht="12.75" customHeight="1">
      <c r="B18" s="34"/>
    </row>
    <row r="19" ht="12.75" customHeight="1">
      <c r="B19" s="34"/>
    </row>
    <row r="22" ht="12.75" customHeight="1">
      <c r="E22" t="s">
        <v>172</v>
      </c>
    </row>
  </sheetData>
  <sheetProtection/>
  <mergeCells count="1">
    <mergeCell ref="A2:G2"/>
  </mergeCells>
  <printOptions horizontalCentered="1"/>
  <pageMargins left="0.5895833333333333" right="0.5895833333333333" top="0.7895833333333333" bottom="0.7895833333333333"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61"/>
  <sheetViews>
    <sheetView showGridLines="0" showZeros="0" zoomScaleSheetLayoutView="100" workbookViewId="0" topLeftCell="B1">
      <selection activeCell="D11" sqref="D11:D15"/>
    </sheetView>
  </sheetViews>
  <sheetFormatPr defaultColWidth="9.16015625" defaultRowHeight="12.75" customHeight="1"/>
  <cols>
    <col min="1" max="1" width="17.66015625" style="129" customWidth="1"/>
    <col min="2" max="2" width="44.66015625" style="129" customWidth="1"/>
    <col min="3" max="3" width="22.66015625" style="131" customWidth="1"/>
    <col min="4" max="4" width="27.33203125" style="129" customWidth="1"/>
    <col min="5" max="7" width="21.33203125" style="129" customWidth="1"/>
    <col min="8" max="8" width="17.66015625" style="129" customWidth="1"/>
    <col min="9" max="9" width="30.83203125" style="129" customWidth="1"/>
    <col min="10" max="16384" width="9.16015625" style="129" customWidth="1"/>
  </cols>
  <sheetData>
    <row r="1" spans="1:3" s="129" customFormat="1" ht="22.5" customHeight="1">
      <c r="A1" s="130" t="s">
        <v>173</v>
      </c>
      <c r="C1" s="131"/>
    </row>
    <row r="2" spans="1:9" s="129" customFormat="1" ht="18.75" customHeight="1">
      <c r="A2" s="132" t="s">
        <v>22</v>
      </c>
      <c r="B2" s="132"/>
      <c r="C2" s="132"/>
      <c r="D2" s="132"/>
      <c r="E2" s="132"/>
      <c r="F2" s="132"/>
      <c r="G2" s="132"/>
      <c r="H2" s="132"/>
      <c r="I2" s="132"/>
    </row>
    <row r="3" spans="3:9" s="130" customFormat="1" ht="22.5" customHeight="1">
      <c r="C3" s="133"/>
      <c r="I3" s="153" t="s">
        <v>47</v>
      </c>
    </row>
    <row r="4" spans="1:9" s="130" customFormat="1" ht="31.5" customHeight="1">
      <c r="A4" s="134" t="s">
        <v>174</v>
      </c>
      <c r="B4" s="134" t="s">
        <v>175</v>
      </c>
      <c r="C4" s="135" t="s">
        <v>176</v>
      </c>
      <c r="D4" s="135" t="s">
        <v>177</v>
      </c>
      <c r="E4" s="134" t="s">
        <v>142</v>
      </c>
      <c r="F4" s="134" t="s">
        <v>165</v>
      </c>
      <c r="G4" s="134" t="s">
        <v>166</v>
      </c>
      <c r="H4" s="134" t="s">
        <v>167</v>
      </c>
      <c r="I4" s="134" t="s">
        <v>168</v>
      </c>
    </row>
    <row r="5" spans="1:9" s="130" customFormat="1" ht="27" customHeight="1">
      <c r="A5" s="136" t="s">
        <v>142</v>
      </c>
      <c r="B5" s="136"/>
      <c r="C5" s="136"/>
      <c r="D5" s="136"/>
      <c r="E5" s="137">
        <v>4900</v>
      </c>
      <c r="F5" s="137">
        <v>3612</v>
      </c>
      <c r="G5" s="137">
        <v>288</v>
      </c>
      <c r="H5" s="137">
        <v>1000</v>
      </c>
      <c r="I5" s="139"/>
    </row>
    <row r="6" spans="1:9" s="130" customFormat="1" ht="27" customHeight="1">
      <c r="A6" s="138">
        <v>301</v>
      </c>
      <c r="B6" s="139" t="s">
        <v>178</v>
      </c>
      <c r="C6" s="140">
        <v>501</v>
      </c>
      <c r="D6" s="141" t="s">
        <v>179</v>
      </c>
      <c r="E6" s="137">
        <v>3570</v>
      </c>
      <c r="F6" s="137">
        <v>3570</v>
      </c>
      <c r="G6" s="137">
        <v>0</v>
      </c>
      <c r="H6" s="137">
        <v>0</v>
      </c>
      <c r="I6" s="139"/>
    </row>
    <row r="7" spans="1:9" s="130" customFormat="1" ht="27" customHeight="1">
      <c r="A7" s="138" t="s">
        <v>180</v>
      </c>
      <c r="B7" s="139" t="s">
        <v>181</v>
      </c>
      <c r="C7" s="142">
        <v>50101</v>
      </c>
      <c r="D7" s="142" t="s">
        <v>182</v>
      </c>
      <c r="E7" s="137">
        <v>1336</v>
      </c>
      <c r="F7" s="137">
        <v>1336</v>
      </c>
      <c r="G7" s="137">
        <v>0</v>
      </c>
      <c r="H7" s="137">
        <v>0</v>
      </c>
      <c r="I7" s="154" t="s">
        <v>183</v>
      </c>
    </row>
    <row r="8" spans="1:9" s="130" customFormat="1" ht="27.75" customHeight="1">
      <c r="A8" s="138" t="s">
        <v>184</v>
      </c>
      <c r="B8" s="139" t="s">
        <v>185</v>
      </c>
      <c r="C8" s="143"/>
      <c r="D8" s="143"/>
      <c r="E8" s="137">
        <v>231</v>
      </c>
      <c r="F8" s="137">
        <v>231</v>
      </c>
      <c r="G8" s="137">
        <v>0</v>
      </c>
      <c r="H8" s="137">
        <v>0</v>
      </c>
      <c r="I8" s="154" t="s">
        <v>186</v>
      </c>
    </row>
    <row r="9" spans="1:9" s="130" customFormat="1" ht="27" customHeight="1">
      <c r="A9" s="138" t="s">
        <v>187</v>
      </c>
      <c r="B9" s="139" t="s">
        <v>188</v>
      </c>
      <c r="C9" s="143"/>
      <c r="D9" s="143"/>
      <c r="E9" s="137">
        <v>0</v>
      </c>
      <c r="F9" s="137">
        <v>0</v>
      </c>
      <c r="G9" s="137">
        <v>0</v>
      </c>
      <c r="H9" s="137">
        <v>0</v>
      </c>
      <c r="I9" s="154" t="s">
        <v>189</v>
      </c>
    </row>
    <row r="10" spans="1:9" s="130" customFormat="1" ht="27" customHeight="1">
      <c r="A10" s="138" t="s">
        <v>190</v>
      </c>
      <c r="B10" s="139" t="s">
        <v>191</v>
      </c>
      <c r="C10" s="144"/>
      <c r="D10" s="144"/>
      <c r="E10" s="137">
        <v>917</v>
      </c>
      <c r="F10" s="137">
        <v>917</v>
      </c>
      <c r="G10" s="137">
        <v>0</v>
      </c>
      <c r="H10" s="137">
        <v>0</v>
      </c>
      <c r="I10" s="154" t="s">
        <v>192</v>
      </c>
    </row>
    <row r="11" spans="1:9" s="130" customFormat="1" ht="27" customHeight="1">
      <c r="A11" s="138" t="s">
        <v>193</v>
      </c>
      <c r="B11" s="145" t="s">
        <v>194</v>
      </c>
      <c r="C11" s="146">
        <v>50102</v>
      </c>
      <c r="D11" s="146" t="s">
        <v>195</v>
      </c>
      <c r="E11" s="137">
        <v>486</v>
      </c>
      <c r="F11" s="137">
        <v>486</v>
      </c>
      <c r="G11" s="137">
        <v>0</v>
      </c>
      <c r="H11" s="137">
        <v>0</v>
      </c>
      <c r="I11" s="139"/>
    </row>
    <row r="12" spans="1:9" s="130" customFormat="1" ht="27" customHeight="1">
      <c r="A12" s="138" t="s">
        <v>196</v>
      </c>
      <c r="B12" s="145" t="s">
        <v>197</v>
      </c>
      <c r="C12" s="147"/>
      <c r="D12" s="147"/>
      <c r="E12" s="137">
        <v>0</v>
      </c>
      <c r="F12" s="137">
        <v>0</v>
      </c>
      <c r="G12" s="137">
        <v>0</v>
      </c>
      <c r="H12" s="137">
        <v>0</v>
      </c>
      <c r="I12" s="139"/>
    </row>
    <row r="13" spans="1:9" s="130" customFormat="1" ht="27" customHeight="1">
      <c r="A13" s="138" t="s">
        <v>198</v>
      </c>
      <c r="B13" s="145" t="s">
        <v>199</v>
      </c>
      <c r="C13" s="147"/>
      <c r="D13" s="147"/>
      <c r="E13" s="137">
        <v>141</v>
      </c>
      <c r="F13" s="137">
        <v>141</v>
      </c>
      <c r="G13" s="137">
        <v>0</v>
      </c>
      <c r="H13" s="137">
        <v>0</v>
      </c>
      <c r="I13" s="139"/>
    </row>
    <row r="14" spans="1:9" s="130" customFormat="1" ht="27" customHeight="1">
      <c r="A14" s="138" t="s">
        <v>200</v>
      </c>
      <c r="B14" s="145" t="s">
        <v>201</v>
      </c>
      <c r="C14" s="147"/>
      <c r="D14" s="147"/>
      <c r="E14" s="137">
        <v>0</v>
      </c>
      <c r="F14" s="137">
        <v>0</v>
      </c>
      <c r="G14" s="137">
        <v>0</v>
      </c>
      <c r="H14" s="137">
        <v>0</v>
      </c>
      <c r="I14" s="139"/>
    </row>
    <row r="15" spans="1:9" s="130" customFormat="1" ht="27" customHeight="1">
      <c r="A15" s="138" t="s">
        <v>202</v>
      </c>
      <c r="B15" s="139" t="s">
        <v>203</v>
      </c>
      <c r="C15" s="148"/>
      <c r="D15" s="148"/>
      <c r="E15" s="137">
        <v>19</v>
      </c>
      <c r="F15" s="137">
        <v>19</v>
      </c>
      <c r="G15" s="137">
        <v>0</v>
      </c>
      <c r="H15" s="137">
        <v>0</v>
      </c>
      <c r="I15" s="139"/>
    </row>
    <row r="16" spans="1:9" s="130" customFormat="1" ht="27" customHeight="1">
      <c r="A16" s="138" t="s">
        <v>204</v>
      </c>
      <c r="B16" s="139" t="s">
        <v>205</v>
      </c>
      <c r="C16" s="140">
        <v>50103</v>
      </c>
      <c r="D16" s="140" t="s">
        <v>206</v>
      </c>
      <c r="E16" s="137">
        <v>282</v>
      </c>
      <c r="F16" s="137">
        <v>282</v>
      </c>
      <c r="G16" s="137">
        <v>0</v>
      </c>
      <c r="H16" s="137">
        <v>0</v>
      </c>
      <c r="I16" s="139"/>
    </row>
    <row r="17" spans="1:9" s="130" customFormat="1" ht="27" customHeight="1">
      <c r="A17" s="138" t="s">
        <v>207</v>
      </c>
      <c r="B17" s="139" t="s">
        <v>208</v>
      </c>
      <c r="C17" s="142">
        <v>50199</v>
      </c>
      <c r="D17" s="142" t="s">
        <v>209</v>
      </c>
      <c r="E17" s="137">
        <v>47</v>
      </c>
      <c r="F17" s="137">
        <v>47</v>
      </c>
      <c r="G17" s="137">
        <v>0</v>
      </c>
      <c r="H17" s="137">
        <v>0</v>
      </c>
      <c r="I17" s="139"/>
    </row>
    <row r="18" spans="1:9" s="130" customFormat="1" ht="27" customHeight="1">
      <c r="A18" s="138" t="s">
        <v>210</v>
      </c>
      <c r="B18" s="139" t="s">
        <v>211</v>
      </c>
      <c r="C18" s="144"/>
      <c r="D18" s="144"/>
      <c r="E18" s="137">
        <v>111</v>
      </c>
      <c r="F18" s="137">
        <v>111</v>
      </c>
      <c r="G18" s="137">
        <v>0</v>
      </c>
      <c r="H18" s="137">
        <v>0</v>
      </c>
      <c r="I18" s="154" t="s">
        <v>212</v>
      </c>
    </row>
    <row r="19" spans="1:9" s="130" customFormat="1" ht="27" customHeight="1">
      <c r="A19" s="138" t="s">
        <v>213</v>
      </c>
      <c r="B19" s="139" t="s">
        <v>214</v>
      </c>
      <c r="C19" s="140">
        <v>502</v>
      </c>
      <c r="D19" s="140" t="s">
        <v>215</v>
      </c>
      <c r="E19" s="137">
        <v>1288</v>
      </c>
      <c r="F19" s="137">
        <v>0</v>
      </c>
      <c r="G19" s="137">
        <v>288</v>
      </c>
      <c r="H19" s="137">
        <v>1000</v>
      </c>
      <c r="I19" s="139"/>
    </row>
    <row r="20" spans="1:9" s="130" customFormat="1" ht="27" customHeight="1">
      <c r="A20" s="138" t="s">
        <v>180</v>
      </c>
      <c r="B20" s="139" t="s">
        <v>216</v>
      </c>
      <c r="C20" s="140"/>
      <c r="D20" s="141"/>
      <c r="E20" s="137">
        <v>240</v>
      </c>
      <c r="F20" s="137">
        <v>0</v>
      </c>
      <c r="G20" s="137">
        <v>240</v>
      </c>
      <c r="H20" s="137">
        <v>0</v>
      </c>
      <c r="I20" s="154"/>
    </row>
    <row r="21" spans="1:9" s="130" customFormat="1" ht="27" customHeight="1">
      <c r="A21" s="138" t="s">
        <v>184</v>
      </c>
      <c r="B21" s="139" t="s">
        <v>217</v>
      </c>
      <c r="C21" s="140"/>
      <c r="D21" s="141"/>
      <c r="E21" s="149">
        <v>300</v>
      </c>
      <c r="F21" s="137">
        <v>0</v>
      </c>
      <c r="G21" s="137">
        <v>0</v>
      </c>
      <c r="H21" s="137">
        <v>300</v>
      </c>
      <c r="I21" s="139"/>
    </row>
    <row r="22" spans="1:9" s="130" customFormat="1" ht="27" customHeight="1">
      <c r="A22" s="138" t="s">
        <v>187</v>
      </c>
      <c r="B22" s="139" t="s">
        <v>218</v>
      </c>
      <c r="C22" s="140"/>
      <c r="D22" s="141"/>
      <c r="E22" s="149">
        <v>150</v>
      </c>
      <c r="F22" s="137">
        <v>0</v>
      </c>
      <c r="G22" s="137">
        <v>0</v>
      </c>
      <c r="H22" s="137">
        <v>150</v>
      </c>
      <c r="I22" s="139"/>
    </row>
    <row r="23" spans="1:9" s="130" customFormat="1" ht="27" customHeight="1">
      <c r="A23" s="138" t="s">
        <v>219</v>
      </c>
      <c r="B23" s="139" t="s">
        <v>220</v>
      </c>
      <c r="C23" s="140"/>
      <c r="D23" s="141"/>
      <c r="E23" s="137">
        <v>0</v>
      </c>
      <c r="F23" s="137">
        <v>0</v>
      </c>
      <c r="G23" s="137">
        <v>0</v>
      </c>
      <c r="H23" s="137">
        <v>0</v>
      </c>
      <c r="I23" s="139"/>
    </row>
    <row r="24" spans="1:9" s="130" customFormat="1" ht="27" customHeight="1">
      <c r="A24" s="138" t="s">
        <v>221</v>
      </c>
      <c r="B24" s="139" t="s">
        <v>222</v>
      </c>
      <c r="C24" s="140"/>
      <c r="D24" s="141"/>
      <c r="E24" s="137"/>
      <c r="F24" s="137">
        <v>0</v>
      </c>
      <c r="G24" s="137">
        <v>0</v>
      </c>
      <c r="H24" s="137"/>
      <c r="I24" s="139"/>
    </row>
    <row r="25" spans="1:9" s="130" customFormat="1" ht="27" customHeight="1">
      <c r="A25" s="138" t="s">
        <v>223</v>
      </c>
      <c r="B25" s="139" t="s">
        <v>224</v>
      </c>
      <c r="C25" s="140"/>
      <c r="D25" s="141"/>
      <c r="E25" s="149">
        <v>80</v>
      </c>
      <c r="F25" s="137">
        <v>0</v>
      </c>
      <c r="G25" s="137">
        <v>0</v>
      </c>
      <c r="H25" s="137">
        <v>80</v>
      </c>
      <c r="I25" s="139"/>
    </row>
    <row r="26" spans="1:9" s="130" customFormat="1" ht="27" customHeight="1">
      <c r="A26" s="138" t="s">
        <v>190</v>
      </c>
      <c r="B26" s="139" t="s">
        <v>225</v>
      </c>
      <c r="C26" s="140"/>
      <c r="D26" s="141"/>
      <c r="E26" s="149">
        <v>150</v>
      </c>
      <c r="F26" s="137">
        <v>0</v>
      </c>
      <c r="G26" s="137">
        <v>0</v>
      </c>
      <c r="H26" s="137">
        <v>150</v>
      </c>
      <c r="I26" s="139"/>
    </row>
    <row r="27" spans="1:9" s="130" customFormat="1" ht="27" customHeight="1">
      <c r="A27" s="138" t="s">
        <v>193</v>
      </c>
      <c r="B27" s="139" t="s">
        <v>226</v>
      </c>
      <c r="C27" s="140"/>
      <c r="D27" s="141"/>
      <c r="E27" s="137">
        <v>0</v>
      </c>
      <c r="F27" s="137">
        <v>0</v>
      </c>
      <c r="G27" s="137">
        <v>0</v>
      </c>
      <c r="H27" s="137">
        <v>0</v>
      </c>
      <c r="I27" s="139"/>
    </row>
    <row r="28" spans="1:9" s="130" customFormat="1" ht="27" customHeight="1">
      <c r="A28" s="138" t="s">
        <v>196</v>
      </c>
      <c r="B28" s="139" t="s">
        <v>227</v>
      </c>
      <c r="C28" s="140"/>
      <c r="D28" s="141"/>
      <c r="E28" s="137">
        <v>0</v>
      </c>
      <c r="F28" s="137">
        <v>0</v>
      </c>
      <c r="G28" s="137">
        <v>0</v>
      </c>
      <c r="H28" s="137">
        <v>0</v>
      </c>
      <c r="I28" s="139"/>
    </row>
    <row r="29" spans="1:9" s="130" customFormat="1" ht="27" customHeight="1">
      <c r="A29" s="138" t="s">
        <v>200</v>
      </c>
      <c r="B29" s="139" t="s">
        <v>228</v>
      </c>
      <c r="C29" s="140"/>
      <c r="D29" s="141"/>
      <c r="E29" s="149">
        <v>150</v>
      </c>
      <c r="F29" s="137">
        <v>0</v>
      </c>
      <c r="G29" s="137">
        <v>0</v>
      </c>
      <c r="H29" s="137">
        <v>150</v>
      </c>
      <c r="I29" s="139"/>
    </row>
    <row r="30" spans="1:9" s="130" customFormat="1" ht="27" customHeight="1">
      <c r="A30" s="138" t="s">
        <v>202</v>
      </c>
      <c r="B30" s="139" t="s">
        <v>229</v>
      </c>
      <c r="C30" s="140"/>
      <c r="D30" s="141"/>
      <c r="E30" s="137">
        <v>0</v>
      </c>
      <c r="F30" s="137">
        <v>0</v>
      </c>
      <c r="G30" s="137">
        <v>0</v>
      </c>
      <c r="H30" s="137">
        <v>0</v>
      </c>
      <c r="I30" s="139"/>
    </row>
    <row r="31" spans="1:9" s="130" customFormat="1" ht="27" customHeight="1">
      <c r="A31" s="138" t="s">
        <v>204</v>
      </c>
      <c r="B31" s="139" t="s">
        <v>230</v>
      </c>
      <c r="C31" s="140"/>
      <c r="D31" s="141"/>
      <c r="E31" s="137">
        <v>0</v>
      </c>
      <c r="F31" s="137">
        <v>0</v>
      </c>
      <c r="G31" s="137">
        <v>0</v>
      </c>
      <c r="H31" s="137">
        <v>0</v>
      </c>
      <c r="I31" s="139"/>
    </row>
    <row r="32" spans="1:9" s="130" customFormat="1" ht="27" customHeight="1">
      <c r="A32" s="138" t="s">
        <v>207</v>
      </c>
      <c r="B32" s="139" t="s">
        <v>231</v>
      </c>
      <c r="C32" s="140"/>
      <c r="D32" s="141"/>
      <c r="E32" s="137">
        <v>0</v>
      </c>
      <c r="F32" s="137">
        <v>0</v>
      </c>
      <c r="G32" s="137">
        <v>0</v>
      </c>
      <c r="H32" s="137">
        <v>0</v>
      </c>
      <c r="I32" s="139"/>
    </row>
    <row r="33" spans="1:9" s="130" customFormat="1" ht="27" customHeight="1">
      <c r="A33" s="138" t="s">
        <v>232</v>
      </c>
      <c r="B33" s="139" t="s">
        <v>233</v>
      </c>
      <c r="C33" s="140"/>
      <c r="D33" s="140"/>
      <c r="E33" s="137">
        <v>0</v>
      </c>
      <c r="F33" s="137">
        <v>0</v>
      </c>
      <c r="G33" s="137">
        <v>0</v>
      </c>
      <c r="H33" s="137">
        <v>0</v>
      </c>
      <c r="I33" s="139"/>
    </row>
    <row r="34" spans="1:9" s="130" customFormat="1" ht="27" customHeight="1">
      <c r="A34" s="138" t="s">
        <v>234</v>
      </c>
      <c r="B34" s="139" t="s">
        <v>235</v>
      </c>
      <c r="C34" s="140"/>
      <c r="D34" s="141"/>
      <c r="E34" s="149">
        <v>70</v>
      </c>
      <c r="F34" s="137">
        <v>0</v>
      </c>
      <c r="G34" s="137">
        <v>0</v>
      </c>
      <c r="H34" s="137">
        <v>70</v>
      </c>
      <c r="I34" s="139"/>
    </row>
    <row r="35" spans="1:9" s="130" customFormat="1" ht="27" customHeight="1">
      <c r="A35" s="138" t="s">
        <v>236</v>
      </c>
      <c r="B35" s="139" t="s">
        <v>237</v>
      </c>
      <c r="C35" s="140"/>
      <c r="D35" s="141"/>
      <c r="E35" s="137">
        <v>0</v>
      </c>
      <c r="F35" s="137">
        <v>0</v>
      </c>
      <c r="G35" s="137">
        <v>48</v>
      </c>
      <c r="H35" s="137">
        <v>0</v>
      </c>
      <c r="I35" s="139"/>
    </row>
    <row r="36" spans="1:9" s="130" customFormat="1" ht="27" customHeight="1">
      <c r="A36" s="138" t="s">
        <v>238</v>
      </c>
      <c r="B36" s="139" t="s">
        <v>239</v>
      </c>
      <c r="C36" s="140"/>
      <c r="D36" s="141"/>
      <c r="E36" s="137">
        <v>0</v>
      </c>
      <c r="F36" s="137">
        <v>0</v>
      </c>
      <c r="G36" s="137">
        <v>0</v>
      </c>
      <c r="H36" s="137">
        <v>0</v>
      </c>
      <c r="I36" s="139"/>
    </row>
    <row r="37" spans="1:9" s="130" customFormat="1" ht="27" customHeight="1">
      <c r="A37" s="150" t="s">
        <v>240</v>
      </c>
      <c r="B37" s="139" t="s">
        <v>241</v>
      </c>
      <c r="C37" s="140"/>
      <c r="D37" s="141"/>
      <c r="E37" s="137">
        <v>0</v>
      </c>
      <c r="F37" s="137">
        <v>0</v>
      </c>
      <c r="G37" s="137">
        <v>0</v>
      </c>
      <c r="H37" s="137">
        <v>0</v>
      </c>
      <c r="I37" s="139"/>
    </row>
    <row r="38" spans="1:9" s="130" customFormat="1" ht="27" customHeight="1">
      <c r="A38" s="150" t="s">
        <v>242</v>
      </c>
      <c r="B38" s="139" t="s">
        <v>243</v>
      </c>
      <c r="C38" s="140"/>
      <c r="D38" s="141"/>
      <c r="E38" s="137">
        <v>0</v>
      </c>
      <c r="F38" s="137">
        <v>0</v>
      </c>
      <c r="G38" s="137">
        <v>0</v>
      </c>
      <c r="H38" s="137">
        <v>0</v>
      </c>
      <c r="I38" s="139"/>
    </row>
    <row r="39" spans="1:9" s="130" customFormat="1" ht="27" customHeight="1">
      <c r="A39" s="150" t="s">
        <v>244</v>
      </c>
      <c r="B39" s="139" t="s">
        <v>245</v>
      </c>
      <c r="C39" s="140"/>
      <c r="D39" s="141"/>
      <c r="E39" s="137">
        <v>0</v>
      </c>
      <c r="F39" s="137">
        <v>0</v>
      </c>
      <c r="G39" s="137">
        <v>0</v>
      </c>
      <c r="H39" s="137">
        <v>0</v>
      </c>
      <c r="I39" s="139"/>
    </row>
    <row r="40" spans="1:9" s="130" customFormat="1" ht="27" customHeight="1">
      <c r="A40" s="150" t="s">
        <v>246</v>
      </c>
      <c r="B40" s="139" t="s">
        <v>247</v>
      </c>
      <c r="C40" s="140"/>
      <c r="D40" s="141"/>
      <c r="E40" s="137">
        <v>0</v>
      </c>
      <c r="F40" s="137">
        <v>0</v>
      </c>
      <c r="G40" s="137">
        <v>0</v>
      </c>
      <c r="H40" s="137">
        <v>0</v>
      </c>
      <c r="I40" s="139"/>
    </row>
    <row r="41" spans="1:9" s="130" customFormat="1" ht="27" customHeight="1">
      <c r="A41" s="150" t="s">
        <v>248</v>
      </c>
      <c r="B41" s="139" t="s">
        <v>249</v>
      </c>
      <c r="C41" s="140"/>
      <c r="D41" s="141"/>
      <c r="E41" s="137">
        <v>0</v>
      </c>
      <c r="F41" s="137">
        <v>0</v>
      </c>
      <c r="G41" s="137">
        <v>0</v>
      </c>
      <c r="H41" s="137">
        <v>0</v>
      </c>
      <c r="I41" s="139"/>
    </row>
    <row r="42" spans="1:9" s="130" customFormat="1" ht="27" customHeight="1">
      <c r="A42" s="150" t="s">
        <v>250</v>
      </c>
      <c r="B42" s="139" t="s">
        <v>251</v>
      </c>
      <c r="C42" s="140"/>
      <c r="D42" s="141"/>
      <c r="E42" s="149">
        <v>100</v>
      </c>
      <c r="F42" s="137">
        <v>0</v>
      </c>
      <c r="G42" s="137">
        <v>0</v>
      </c>
      <c r="H42" s="137">
        <v>100</v>
      </c>
      <c r="I42" s="139"/>
    </row>
    <row r="43" spans="1:9" s="130" customFormat="1" ht="27" customHeight="1">
      <c r="A43" s="150" t="s">
        <v>252</v>
      </c>
      <c r="B43" s="139" t="s">
        <v>253</v>
      </c>
      <c r="C43" s="140"/>
      <c r="D43" s="141"/>
      <c r="E43" s="137">
        <v>0</v>
      </c>
      <c r="F43" s="137">
        <v>0</v>
      </c>
      <c r="G43" s="137">
        <v>0</v>
      </c>
      <c r="H43" s="137">
        <v>0</v>
      </c>
      <c r="I43" s="139"/>
    </row>
    <row r="44" spans="1:9" s="130" customFormat="1" ht="27" customHeight="1">
      <c r="A44" s="150" t="s">
        <v>254</v>
      </c>
      <c r="B44" s="139" t="s">
        <v>255</v>
      </c>
      <c r="C44" s="140"/>
      <c r="D44" s="141"/>
      <c r="E44" s="137">
        <v>0</v>
      </c>
      <c r="F44" s="137">
        <v>0</v>
      </c>
      <c r="G44" s="137">
        <v>0</v>
      </c>
      <c r="H44" s="137">
        <v>0</v>
      </c>
      <c r="I44" s="154" t="s">
        <v>256</v>
      </c>
    </row>
    <row r="45" spans="1:9" s="130" customFormat="1" ht="27" customHeight="1">
      <c r="A45" s="150" t="s">
        <v>257</v>
      </c>
      <c r="B45" s="139" t="s">
        <v>258</v>
      </c>
      <c r="C45" s="140"/>
      <c r="D45" s="141"/>
      <c r="E45" s="137">
        <v>0</v>
      </c>
      <c r="F45" s="137">
        <v>0</v>
      </c>
      <c r="G45" s="137">
        <v>0</v>
      </c>
      <c r="H45" s="137">
        <v>0</v>
      </c>
      <c r="I45" s="139"/>
    </row>
    <row r="46" spans="1:9" s="130" customFormat="1" ht="27" customHeight="1">
      <c r="A46" s="150" t="s">
        <v>210</v>
      </c>
      <c r="B46" s="139" t="s">
        <v>259</v>
      </c>
      <c r="C46" s="140"/>
      <c r="D46" s="141"/>
      <c r="E46" s="137">
        <v>0</v>
      </c>
      <c r="F46" s="137">
        <v>0</v>
      </c>
      <c r="G46" s="137">
        <v>0</v>
      </c>
      <c r="H46" s="149"/>
      <c r="I46" s="154" t="s">
        <v>260</v>
      </c>
    </row>
    <row r="47" spans="1:9" s="130" customFormat="1" ht="27" customHeight="1">
      <c r="A47" s="138" t="s">
        <v>261</v>
      </c>
      <c r="B47" s="139" t="s">
        <v>262</v>
      </c>
      <c r="C47" s="140">
        <v>509</v>
      </c>
      <c r="D47" s="141" t="s">
        <v>262</v>
      </c>
      <c r="E47" s="137">
        <v>42</v>
      </c>
      <c r="F47" s="137">
        <v>42</v>
      </c>
      <c r="G47" s="137">
        <v>0</v>
      </c>
      <c r="H47" s="137">
        <v>0</v>
      </c>
      <c r="I47" s="139"/>
    </row>
    <row r="48" spans="1:9" s="130" customFormat="1" ht="27" customHeight="1">
      <c r="A48" s="138" t="s">
        <v>180</v>
      </c>
      <c r="B48" s="139" t="s">
        <v>263</v>
      </c>
      <c r="C48" s="142">
        <v>50905</v>
      </c>
      <c r="D48" s="142" t="s">
        <v>264</v>
      </c>
      <c r="E48" s="137">
        <v>0</v>
      </c>
      <c r="F48" s="137">
        <v>0</v>
      </c>
      <c r="G48" s="137">
        <v>0</v>
      </c>
      <c r="H48" s="137">
        <v>0</v>
      </c>
      <c r="I48" s="139"/>
    </row>
    <row r="49" spans="1:9" s="130" customFormat="1" ht="27" customHeight="1">
      <c r="A49" s="138" t="s">
        <v>184</v>
      </c>
      <c r="B49" s="139" t="s">
        <v>265</v>
      </c>
      <c r="C49" s="143"/>
      <c r="D49" s="143"/>
      <c r="E49" s="137">
        <v>0</v>
      </c>
      <c r="F49" s="137">
        <v>0</v>
      </c>
      <c r="G49" s="137">
        <v>0</v>
      </c>
      <c r="H49" s="137">
        <v>0</v>
      </c>
      <c r="I49" s="154"/>
    </row>
    <row r="50" spans="1:9" s="130" customFormat="1" ht="27" customHeight="1">
      <c r="A50" s="138" t="s">
        <v>187</v>
      </c>
      <c r="B50" s="139" t="s">
        <v>266</v>
      </c>
      <c r="C50" s="144"/>
      <c r="D50" s="144"/>
      <c r="E50" s="137">
        <v>0</v>
      </c>
      <c r="F50" s="137">
        <v>0</v>
      </c>
      <c r="G50" s="137">
        <v>0</v>
      </c>
      <c r="H50" s="137">
        <v>0</v>
      </c>
      <c r="I50" s="154"/>
    </row>
    <row r="51" spans="1:9" s="130" customFormat="1" ht="27" customHeight="1">
      <c r="A51" s="138" t="s">
        <v>219</v>
      </c>
      <c r="B51" s="139" t="s">
        <v>267</v>
      </c>
      <c r="C51" s="142">
        <v>50901</v>
      </c>
      <c r="D51" s="142" t="s">
        <v>268</v>
      </c>
      <c r="E51" s="137">
        <v>42</v>
      </c>
      <c r="F51" s="137">
        <v>42</v>
      </c>
      <c r="G51" s="137">
        <v>0</v>
      </c>
      <c r="H51" s="137">
        <v>0</v>
      </c>
      <c r="I51" s="154" t="s">
        <v>269</v>
      </c>
    </row>
    <row r="52" spans="1:9" s="130" customFormat="1" ht="27" customHeight="1">
      <c r="A52" s="138" t="s">
        <v>221</v>
      </c>
      <c r="B52" s="139" t="s">
        <v>270</v>
      </c>
      <c r="C52" s="144"/>
      <c r="D52" s="144"/>
      <c r="E52" s="137">
        <v>0</v>
      </c>
      <c r="F52" s="137">
        <v>0</v>
      </c>
      <c r="G52" s="137">
        <v>0</v>
      </c>
      <c r="H52" s="137">
        <v>0</v>
      </c>
      <c r="I52" s="154" t="s">
        <v>271</v>
      </c>
    </row>
    <row r="53" spans="1:9" s="130" customFormat="1" ht="27" customHeight="1">
      <c r="A53" s="138" t="s">
        <v>210</v>
      </c>
      <c r="B53" s="139" t="s">
        <v>272</v>
      </c>
      <c r="C53" s="140">
        <v>50999</v>
      </c>
      <c r="D53" s="141" t="s">
        <v>262</v>
      </c>
      <c r="E53" s="137">
        <v>0</v>
      </c>
      <c r="F53" s="137">
        <v>0</v>
      </c>
      <c r="G53" s="137">
        <v>0</v>
      </c>
      <c r="H53" s="137">
        <v>0</v>
      </c>
      <c r="I53" s="139"/>
    </row>
    <row r="54" spans="1:4" s="130" customFormat="1" ht="12.75" customHeight="1">
      <c r="A54" s="151"/>
      <c r="B54" s="151"/>
      <c r="C54" s="152"/>
      <c r="D54" s="151"/>
    </row>
    <row r="55" spans="1:4" s="130" customFormat="1" ht="12.75" customHeight="1">
      <c r="A55" s="151"/>
      <c r="B55" s="151"/>
      <c r="C55" s="152"/>
      <c r="D55" s="151"/>
    </row>
    <row r="56" spans="1:4" s="130" customFormat="1" ht="12.75" customHeight="1">
      <c r="A56" s="151"/>
      <c r="B56" s="151"/>
      <c r="C56" s="152"/>
      <c r="D56" s="151"/>
    </row>
    <row r="57" spans="1:4" s="130" customFormat="1" ht="12.75" customHeight="1">
      <c r="A57" s="151"/>
      <c r="B57" s="151"/>
      <c r="C57" s="152"/>
      <c r="D57" s="151"/>
    </row>
    <row r="58" spans="1:4" s="130" customFormat="1" ht="12.75" customHeight="1">
      <c r="A58" s="151"/>
      <c r="B58" s="151"/>
      <c r="C58" s="152"/>
      <c r="D58" s="151"/>
    </row>
    <row r="59" spans="1:4" s="130" customFormat="1" ht="12.75" customHeight="1">
      <c r="A59" s="151"/>
      <c r="B59" s="151"/>
      <c r="C59" s="152"/>
      <c r="D59" s="151"/>
    </row>
    <row r="60" spans="1:4" s="130" customFormat="1" ht="12.75" customHeight="1">
      <c r="A60" s="151"/>
      <c r="B60" s="151"/>
      <c r="C60" s="152"/>
      <c r="D60" s="151"/>
    </row>
    <row r="61" s="129" customFormat="1" ht="12.75" customHeight="1">
      <c r="C61" s="131"/>
    </row>
  </sheetData>
  <sheetProtection/>
  <mergeCells count="12">
    <mergeCell ref="A2:I2"/>
    <mergeCell ref="A5:B5"/>
    <mergeCell ref="C7:C10"/>
    <mergeCell ref="C11:C15"/>
    <mergeCell ref="C17:C18"/>
    <mergeCell ref="C48:C50"/>
    <mergeCell ref="C51:C52"/>
    <mergeCell ref="D7:D10"/>
    <mergeCell ref="D11:D15"/>
    <mergeCell ref="D17:D18"/>
    <mergeCell ref="D48:D50"/>
    <mergeCell ref="D51:D52"/>
  </mergeCells>
  <printOptions horizontalCentered="1"/>
  <pageMargins left="0.5895833333333333" right="0.5895833333333333" top="0.7895833333333333" bottom="0.7895833333333333" header="0.5" footer="0.5"/>
  <pageSetup horizontalDpi="600" verticalDpi="600" orientation="landscape" paperSize="9"/>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F18"/>
  <sheetViews>
    <sheetView showGridLines="0" showZeros="0" zoomScaleSheetLayoutView="100" workbookViewId="0" topLeftCell="A1">
      <selection activeCell="G3" sqref="G3"/>
    </sheetView>
  </sheetViews>
  <sheetFormatPr defaultColWidth="9.16015625" defaultRowHeight="12.75" customHeight="1"/>
  <cols>
    <col min="1" max="1" width="21.33203125" style="0" customWidth="1"/>
    <col min="2" max="2" width="31.33203125" style="0" customWidth="1"/>
    <col min="3" max="6" width="21.33203125" style="0" customWidth="1"/>
  </cols>
  <sheetData>
    <row r="1" ht="30" customHeight="1">
      <c r="A1" s="37" t="s">
        <v>23</v>
      </c>
    </row>
    <row r="2" spans="1:6" ht="28.5" customHeight="1">
      <c r="A2" s="39" t="s">
        <v>24</v>
      </c>
      <c r="B2" s="39"/>
      <c r="C2" s="39"/>
      <c r="D2" s="39"/>
      <c r="E2" s="39"/>
      <c r="F2" s="39"/>
    </row>
    <row r="3" s="37" customFormat="1" ht="22.5" customHeight="1">
      <c r="F3" s="59" t="s">
        <v>47</v>
      </c>
    </row>
    <row r="4" spans="1:6" s="37" customFormat="1" ht="27" customHeight="1">
      <c r="A4" s="43" t="s">
        <v>163</v>
      </c>
      <c r="B4" s="43" t="s">
        <v>164</v>
      </c>
      <c r="C4" s="43" t="s">
        <v>142</v>
      </c>
      <c r="D4" s="43" t="s">
        <v>165</v>
      </c>
      <c r="E4" s="43" t="s">
        <v>166</v>
      </c>
      <c r="F4" s="43" t="s">
        <v>168</v>
      </c>
    </row>
    <row r="5" spans="1:6" s="37" customFormat="1" ht="27" customHeight="1">
      <c r="A5" s="46" t="s">
        <v>153</v>
      </c>
      <c r="B5" s="46" t="s">
        <v>153</v>
      </c>
      <c r="C5" s="46">
        <v>1</v>
      </c>
      <c r="D5" s="46">
        <v>2</v>
      </c>
      <c r="E5" s="46">
        <v>3</v>
      </c>
      <c r="F5" s="46" t="s">
        <v>153</v>
      </c>
    </row>
    <row r="6" spans="1:6" s="37" customFormat="1" ht="27" customHeight="1">
      <c r="A6" s="122">
        <v>212</v>
      </c>
      <c r="B6" s="123" t="s">
        <v>169</v>
      </c>
      <c r="C6" s="84">
        <f>C7</f>
        <v>3900</v>
      </c>
      <c r="D6" s="84">
        <f>D7</f>
        <v>3612</v>
      </c>
      <c r="E6" s="84">
        <f>E7</f>
        <v>288</v>
      </c>
      <c r="F6" s="84"/>
    </row>
    <row r="7" spans="1:6" s="37" customFormat="1" ht="27" customHeight="1">
      <c r="A7" s="124">
        <v>21201</v>
      </c>
      <c r="B7" s="125" t="s">
        <v>170</v>
      </c>
      <c r="C7" s="84">
        <f>C9+C8+C10+C11+C12</f>
        <v>3900</v>
      </c>
      <c r="D7" s="84">
        <f>D9+D8</f>
        <v>3612</v>
      </c>
      <c r="E7" s="84">
        <f>E9+E8</f>
        <v>288</v>
      </c>
      <c r="F7" s="84"/>
    </row>
    <row r="8" spans="1:6" s="37" customFormat="1" ht="27" customHeight="1">
      <c r="A8" s="124">
        <v>2120199</v>
      </c>
      <c r="B8" s="125" t="s">
        <v>171</v>
      </c>
      <c r="C8" s="84">
        <f>D8+E8+F8</f>
        <v>3900</v>
      </c>
      <c r="D8" s="84">
        <f>'表5-部门综合预算一般公共预算支出明细表（按支出功能分类科目）'!D8</f>
        <v>3612</v>
      </c>
      <c r="E8" s="84">
        <f>'表5-部门综合预算一般公共预算支出明细表（按支出功能分类科目）'!E8</f>
        <v>288</v>
      </c>
      <c r="F8" s="84"/>
    </row>
    <row r="9" spans="1:6" s="37" customFormat="1" ht="27" customHeight="1">
      <c r="A9" s="126"/>
      <c r="B9" s="125"/>
      <c r="C9" s="84"/>
      <c r="D9" s="84"/>
      <c r="E9" s="84"/>
      <c r="F9" s="84"/>
    </row>
    <row r="10" spans="1:6" s="37" customFormat="1" ht="27" customHeight="1">
      <c r="A10" s="127"/>
      <c r="B10" s="125"/>
      <c r="C10" s="84"/>
      <c r="D10" s="84"/>
      <c r="E10" s="84"/>
      <c r="F10" s="84"/>
    </row>
    <row r="11" spans="1:6" s="37" customFormat="1" ht="27" customHeight="1">
      <c r="A11" s="128"/>
      <c r="B11" s="84"/>
      <c r="C11" s="84"/>
      <c r="D11" s="84"/>
      <c r="E11" s="84"/>
      <c r="F11" s="84"/>
    </row>
    <row r="12" spans="1:6" s="37" customFormat="1" ht="27" customHeight="1">
      <c r="A12" s="128"/>
      <c r="B12" s="84"/>
      <c r="C12" s="84"/>
      <c r="D12" s="87"/>
      <c r="E12" s="84"/>
      <c r="F12" s="87"/>
    </row>
    <row r="13" spans="1:3" ht="12.75" customHeight="1">
      <c r="A13" s="34"/>
      <c r="C13" s="34"/>
    </row>
    <row r="14" spans="1:2" ht="12.75" customHeight="1">
      <c r="A14" s="34"/>
      <c r="B14" s="34"/>
    </row>
    <row r="15" ht="12.75" customHeight="1">
      <c r="B15" s="34"/>
    </row>
    <row r="16" ht="12.75" customHeight="1">
      <c r="B16" s="34"/>
    </row>
    <row r="17" ht="12.75" customHeight="1">
      <c r="B17" s="34"/>
    </row>
    <row r="18" ht="12.75" customHeight="1">
      <c r="B18" s="34"/>
    </row>
  </sheetData>
  <sheetProtection/>
  <mergeCells count="1">
    <mergeCell ref="A2:F2"/>
  </mergeCells>
  <printOptions horizontalCentered="1"/>
  <pageMargins left="0.5895833333333333" right="0.5895833333333333" top="0.7895833333333333" bottom="0.7895833333333333"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校园版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鱼儿瑞</cp:lastModifiedBy>
  <dcterms:created xsi:type="dcterms:W3CDTF">2019-03-26T11:14:22Z</dcterms:created>
  <dcterms:modified xsi:type="dcterms:W3CDTF">2019-04-22T07:25:19Z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y fmtid="{D5CDD505-2E9C-101B-9397-08002B2CF9AE}" pid="4" name="KSORubyTemplate">
    <vt:lpwstr>14</vt:lpwstr>
  </property>
</Properties>
</file>