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6" activeTab="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2019年专项资金整体绩效目标表" sheetId="18" r:id="rId18"/>
  </sheets>
  <definedNames>
    <definedName name="_xlnm.Print_Area" localSheetId="11">'表10-部门综合预算专项业务经费支出表'!$A$1:D13</definedName>
    <definedName name="_xlnm.Print_Area" localSheetId="14">'表13-部门综合预算一般公共预算拨款“三公”经费及会议培训费表'!$A$1:AC16</definedName>
    <definedName name="_xlnm.Print_Area" localSheetId="2">'表1-部门综合预算收支总表'!$A$1:F45</definedName>
    <definedName name="_xlnm.Print_Area" localSheetId="3">'表2-部门综合预算收入总表'!$A$1:P12</definedName>
    <definedName name="_xlnm.Print_Area" localSheetId="4">'表3-部门综合预算支出总表'!$A$1:N12</definedName>
    <definedName name="_xlnm.Print_Area" localSheetId="5">'表4-部门综合预算财政拨款收支总表'!$A$1:F41</definedName>
    <definedName name="_xlnm.Print_Area" localSheetId="6">'表5-部门综合预算一般公共预算支出明细表（按支出功能分类科目）'!$A$1:G11</definedName>
    <definedName name="_xlnm.Print_Area" localSheetId="7">'表6-部门综合预算一般公共预算支出明细表（按支出经济分类科目）'!$A$1:I53</definedName>
    <definedName name="_xlnm.Print_Area" localSheetId="8">'表7-部门综合预算一般公共预算基本支出明细表（按支出功能科目）'!$A$1:F12</definedName>
    <definedName name="_xlnm.Print_Area" localSheetId="10">'表9-部门综合预算政府性基金收支表'!$A$1:F26</definedName>
    <definedName name="_xlnm.Print_Area" localSheetId="1">'目录'!$A$1:L20</definedName>
    <definedName name="_xlnm.Print_Titles" localSheetId="11">'表10-部门综合预算专项业务经费支出表'!$1:5</definedName>
    <definedName name="_xlnm.Print_Titles" localSheetId="14">'表13-部门综合预算一般公共预算拨款“三公”经费及会议培训费表'!$1:8</definedName>
    <definedName name="_xlnm.Print_Titles" localSheetId="2">'表1-部门综合预算收支总表'!$1:5</definedName>
    <definedName name="_xlnm.Print_Titles" localSheetId="3">'表2-部门综合预算收入总表'!$1:6</definedName>
    <definedName name="_xlnm.Print_Titles" localSheetId="4">'表3-部门综合预算支出总表'!$1:6</definedName>
    <definedName name="_xlnm.Print_Titles" localSheetId="5">'表4-部门综合预算财政拨款收支总表'!$1:5</definedName>
    <definedName name="_xlnm.Print_Titles" localSheetId="6">'表5-部门综合预算一般公共预算支出明细表（按支出功能分类科目）'!$1:5</definedName>
    <definedName name="_xlnm.Print_Titles" localSheetId="7">'表6-部门综合预算一般公共预算支出明细表（按支出经济分类科目）'!$1:4</definedName>
    <definedName name="_xlnm.Print_Titles" localSheetId="8">'表7-部门综合预算一般公共预算基本支出明细表（按支出功能科目）'!$1:5</definedName>
    <definedName name="_xlnm.Print_Titles" localSheetId="9">'表8-部门综合预一般公共预算基本支出明细表（按经济分类科目分）'!$1:5</definedName>
    <definedName name="_xlnm.Print_Titles" localSheetId="10">'表9-部门综合预算政府性基金收支表'!$1:5</definedName>
  </definedNames>
  <calcPr fullCalcOnLoad="1"/>
</workbook>
</file>

<file path=xl/sharedStrings.xml><?xml version="1.0" encoding="utf-8"?>
<sst xmlns="http://schemas.openxmlformats.org/spreadsheetml/2006/main" count="1044" uniqueCount="444">
  <si>
    <t>附件2</t>
  </si>
  <si>
    <t>2019年部门综合预算公开报表</t>
  </si>
  <si>
    <t xml:space="preserve">                            部门名称：安监局</t>
  </si>
  <si>
    <t xml:space="preserve">                            保密审查情况：（已审）</t>
  </si>
  <si>
    <t xml:space="preserve">                            部门主要负责人审签情况：(已审）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</si>
  <si>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</si>
  <si>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</si>
  <si>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</si>
  <si>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</si>
  <si>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</si>
  <si>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</si>
  <si>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</si>
  <si>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</si>
  <si>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</si>
  <si>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</si>
  <si>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</si>
  <si>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</si>
  <si>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</si>
  <si>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</si>
  <si>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</si>
  <si>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</si>
  <si>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</si>
  <si>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</si>
  <si>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</si>
  <si>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</si>
  <si>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</si>
  <si>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</si>
  <si>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</si>
  <si>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</si>
  <si>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</si>
  <si>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没有预算政府性基金收支</t>
  </si>
  <si>
    <t>表10</t>
  </si>
  <si>
    <t>2019年部门综合预算专项业务经费支出表</t>
  </si>
  <si>
    <t>表11</t>
  </si>
  <si>
    <t>2019年部门综合预算财政拨款结转资金支出表</t>
  </si>
  <si>
    <t xml:space="preserve">     没有预算财政拨款结转资金支出</t>
  </si>
  <si>
    <t>表12</t>
  </si>
  <si>
    <t>2019年部门综合预算政府采购（资产配置、购买服务）预算表</t>
  </si>
  <si>
    <t>没有预算政府采购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</si>
  <si>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</si>
  <si>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</si>
  <si>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</si>
  <si>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</si>
  <si>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</si>
  <si>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</si>
  <si>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</si>
  <si>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</si>
  <si>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注：1、封面和目录的格式不得随意改变。2、公开空表一定要在目录说明理由。</t>
  </si>
  <si>
    <t>单位：百元</t>
  </si>
  <si>
    <t>收                   入</t>
  </si>
  <si>
    <t>支                        出</t>
  </si>
  <si>
    <t>项    目</t>
  </si>
  <si>
    <t>预算数</t>
  </si>
  <si>
    <t>支出功能分类科目（按大类）</t>
  </si>
  <si>
    <t>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</si>
  <si>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</si>
  <si>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</si>
  <si>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</si>
  <si>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</si>
  <si>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</si>
  <si>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1、机关工资福利支出</t>
  </si>
  <si>
    <t xml:space="preserve">    (1)一般公共预算拨款</t>
  </si>
  <si>
    <t xml:space="preserve">  2、外交支出</t>
  </si>
  <si>
    <t xml:space="preserve">       (1)工资福利支出</t>
  </si>
  <si>
    <t>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</si>
  <si>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</si>
  <si>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</si>
  <si>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</si>
  <si>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</si>
  <si>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</si>
  <si>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</si>
  <si>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</si>
  <si>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</si>
  <si>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</si>
  <si>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</si>
  <si>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</si>
  <si>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>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</si>
  <si>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</si>
  <si>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</si>
  <si>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</si>
  <si>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6、对事业单位资本性补助</t>
  </si>
  <si>
    <t xml:space="preserve">  3、事业收入</t>
  </si>
  <si>
    <t xml:space="preserve">  7、文化体育与传媒支出</t>
  </si>
  <si>
    <t>7、对企业补助</t>
  </si>
  <si>
    <t xml:space="preserve">      其中：纳入财政专户管理的收费</t>
  </si>
  <si>
    <t xml:space="preserve">  8、社会保障和就业支出</t>
  </si>
  <si>
    <t>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</si>
  <si>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</si>
  <si>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</si>
  <si>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</si>
  <si>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9、对个人和家庭补助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</si>
  <si>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</si>
  <si>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</si>
  <si>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</si>
  <si>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>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</si>
  <si>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</si>
  <si>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</si>
  <si>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</si>
  <si>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>11、债务利息及费用支出</t>
  </si>
  <si>
    <t xml:space="preserve">  12、城乡社区支出</t>
  </si>
  <si>
    <t xml:space="preserve">       (6)资本性支出</t>
  </si>
  <si>
    <t>12、债务还本支出</t>
  </si>
  <si>
    <t xml:space="preserve">  13、农林水支出</t>
  </si>
  <si>
    <t xml:space="preserve">       (7)对企业补助(基本建设)</t>
  </si>
  <si>
    <t>13、转移性支出</t>
  </si>
  <si>
    <t xml:space="preserve">  14、交通运输支出</t>
  </si>
  <si>
    <t xml:space="preserve">       (8)对企业补助</t>
  </si>
  <si>
    <t>14、预备费及预留</t>
  </si>
  <si>
    <t xml:space="preserve">  15、资源勘探信息等支出</t>
  </si>
  <si>
    <t xml:space="preserve">       (9)对社会保障基金补助</t>
  </si>
  <si>
    <t>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</si>
  <si>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</si>
  <si>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</si>
  <si>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</si>
  <si>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</si>
  <si>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</si>
  <si>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</si>
  <si>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</si>
  <si>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</si>
  <si>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</si>
  <si>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</si>
  <si>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22、灾害防治及应急管理支出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</si>
  <si>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</si>
  <si>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</si>
  <si>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</si>
  <si>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</si>
  <si>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</si>
  <si>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</si>
  <si>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</si>
  <si>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</si>
  <si>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</si>
  <si>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</si>
  <si>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</si>
  <si>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</si>
  <si>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</si>
  <si>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</si>
  <si>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</si>
  <si>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</si>
  <si>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</si>
  <si>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</si>
  <si>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</si>
  <si>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</si>
  <si>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</si>
  <si>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</si>
  <si>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</si>
  <si>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</si>
  <si>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</si>
  <si>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</si>
  <si>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</si>
  <si>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</si>
  <si>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</si>
  <si>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</si>
  <si>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</si>
  <si>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</si>
  <si>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</si>
  <si>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安监局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</si>
  <si>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</si>
  <si>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</si>
  <si>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</si>
  <si>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</si>
  <si>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</si>
  <si>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</si>
  <si>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</si>
  <si>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</si>
  <si>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</si>
  <si>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</si>
  <si>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</si>
  <si>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</si>
  <si>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</si>
  <si>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</si>
  <si>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资源勘探信息等支出</t>
  </si>
  <si>
    <t>安全生产监管</t>
  </si>
  <si>
    <t>行政运行</t>
  </si>
  <si>
    <t>一般行政管理事务</t>
  </si>
  <si>
    <t xml:space="preserve">表6 </t>
  </si>
  <si>
    <t>经济科目编码</t>
  </si>
  <si>
    <t>经济科目名称</t>
  </si>
  <si>
    <t>政府经济科目编码</t>
  </si>
  <si>
    <t>政府经济科目名称</t>
  </si>
  <si>
    <t>工资福利支出</t>
  </si>
  <si>
    <t>机关工资福利支出</t>
  </si>
  <si>
    <t xml:space="preserve">   01</t>
  </si>
  <si>
    <t xml:space="preserve">    基本工资</t>
  </si>
  <si>
    <t>工资奖金津补贴</t>
  </si>
  <si>
    <t>基本工资</t>
  </si>
  <si>
    <t xml:space="preserve">   02</t>
  </si>
  <si>
    <t xml:space="preserve">    津贴补贴</t>
  </si>
  <si>
    <t>统一津补贴、津贴补贴、改革性补贴、特殊岗位津贴、乡镇干部工作补贴、取暖费、降温费</t>
  </si>
  <si>
    <t xml:space="preserve">   03</t>
  </si>
  <si>
    <t xml:space="preserve">    奖金</t>
  </si>
  <si>
    <t>行政单位年终一次性奖金</t>
  </si>
  <si>
    <t xml:space="preserve">   07</t>
  </si>
  <si>
    <t xml:space="preserve">    绩效工资</t>
  </si>
  <si>
    <t>事业单位绩效总量</t>
  </si>
  <si>
    <t xml:space="preserve">   08</t>
  </si>
  <si>
    <t xml:space="preserve">    机关事业单位基本养老保险缴费</t>
  </si>
  <si>
    <t>社会保障缴费</t>
  </si>
  <si>
    <t xml:space="preserve">   09</t>
  </si>
  <si>
    <t xml:space="preserve">    职业年金缴费</t>
  </si>
  <si>
    <t xml:space="preserve">   10</t>
  </si>
  <si>
    <t xml:space="preserve">    职工基本医疗保险缴费</t>
  </si>
  <si>
    <t xml:space="preserve">   11</t>
  </si>
  <si>
    <t xml:space="preserve">    公务员医疗补助缴费</t>
  </si>
  <si>
    <t xml:space="preserve">   12</t>
  </si>
  <si>
    <t xml:space="preserve">    其他社会保障缴费</t>
  </si>
  <si>
    <t xml:space="preserve">   13</t>
  </si>
  <si>
    <t xml:space="preserve">    住房公积金</t>
  </si>
  <si>
    <t>住房公积金</t>
  </si>
  <si>
    <t xml:space="preserve">   14</t>
  </si>
  <si>
    <t xml:space="preserve">    医疗费</t>
  </si>
  <si>
    <t>其他工资福利支出</t>
  </si>
  <si>
    <t xml:space="preserve">   99</t>
  </si>
  <si>
    <t xml:space="preserve">    其他工资福利支出</t>
  </si>
  <si>
    <t>独子费</t>
  </si>
  <si>
    <t>302</t>
  </si>
  <si>
    <t>商品和服务支出</t>
  </si>
  <si>
    <t>机关商品和服务支出</t>
  </si>
  <si>
    <t xml:space="preserve">    办公费</t>
  </si>
  <si>
    <t xml:space="preserve">    印刷费</t>
  </si>
  <si>
    <t xml:space="preserve">    咨询费</t>
  </si>
  <si>
    <t xml:space="preserve">   04</t>
  </si>
  <si>
    <t xml:space="preserve">    手续费</t>
  </si>
  <si>
    <t xml:space="preserve">   05</t>
  </si>
  <si>
    <t xml:space="preserve">    水费</t>
  </si>
  <si>
    <t xml:space="preserve">   06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</si>
  <si>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</si>
  <si>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</si>
  <si>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</si>
  <si>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</si>
  <si>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</si>
  <si>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</si>
  <si>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</si>
  <si>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</si>
  <si>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15</t>
  </si>
  <si>
    <t xml:space="preserve">    会议费</t>
  </si>
  <si>
    <t xml:space="preserve">   16</t>
  </si>
  <si>
    <t xml:space="preserve">    培训费</t>
  </si>
  <si>
    <t xml:space="preserve">   17</t>
  </si>
  <si>
    <t xml:space="preserve">    公务接待费</t>
  </si>
  <si>
    <t xml:space="preserve">   18</t>
  </si>
  <si>
    <t xml:space="preserve">    专用材料费</t>
  </si>
  <si>
    <t xml:space="preserve">   24</t>
  </si>
  <si>
    <t xml:space="preserve">    被装购置费</t>
  </si>
  <si>
    <t xml:space="preserve">   25</t>
  </si>
  <si>
    <t xml:space="preserve">    专用燃料费</t>
  </si>
  <si>
    <t xml:space="preserve">   26</t>
  </si>
  <si>
    <t xml:space="preserve">    劳务费</t>
  </si>
  <si>
    <t xml:space="preserve">   27</t>
  </si>
  <si>
    <t xml:space="preserve">    委托业务费</t>
  </si>
  <si>
    <t xml:space="preserve">   28</t>
  </si>
  <si>
    <t xml:space="preserve">    工会经费</t>
  </si>
  <si>
    <t xml:space="preserve">   29</t>
  </si>
  <si>
    <t xml:space="preserve">    福利费 （体检费）</t>
  </si>
  <si>
    <t xml:space="preserve">   31</t>
  </si>
  <si>
    <t xml:space="preserve">    公务用车运行维护费</t>
  </si>
  <si>
    <t xml:space="preserve">   39</t>
  </si>
  <si>
    <t xml:space="preserve">    其他交通费用</t>
  </si>
  <si>
    <t>公务交通补贴</t>
  </si>
  <si>
    <t xml:space="preserve">   40</t>
  </si>
  <si>
    <t xml:space="preserve">    税金及附加费用</t>
  </si>
  <si>
    <t xml:space="preserve">    其他商品和服务支出</t>
  </si>
  <si>
    <t>专项工作经费</t>
  </si>
  <si>
    <t>303</t>
  </si>
  <si>
    <t>对个人和家庭的补助</t>
  </si>
  <si>
    <t xml:space="preserve">    离休费</t>
  </si>
  <si>
    <t>离退休费</t>
  </si>
  <si>
    <t xml:space="preserve">    退休费</t>
  </si>
  <si>
    <t xml:space="preserve">    退职（役）费</t>
  </si>
  <si>
    <t xml:space="preserve">    抚恤金</t>
  </si>
  <si>
    <t>社会福利和救助</t>
  </si>
  <si>
    <t>伤残抚恤</t>
  </si>
  <si>
    <t xml:space="preserve">    生活补助</t>
  </si>
  <si>
    <t>遗属生活补助</t>
  </si>
  <si>
    <t xml:space="preserve">    其他对个人和家庭的补助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</si>
  <si>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</si>
  <si>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</si>
  <si>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</si>
  <si>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</si>
  <si>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</si>
  <si>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</si>
  <si>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</si>
  <si>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</si>
  <si>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</si>
  <si>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</si>
  <si>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</si>
  <si>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</si>
  <si>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</si>
  <si>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</si>
  <si>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</si>
  <si>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</si>
  <si>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</si>
  <si>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</si>
  <si>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</si>
  <si>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</si>
  <si>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</si>
  <si>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</si>
  <si>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</si>
  <si>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</si>
  <si>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</si>
  <si>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</si>
  <si>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</si>
  <si>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</si>
  <si>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</si>
  <si>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</si>
  <si>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</si>
  <si>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</si>
  <si>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</si>
  <si>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</si>
  <si>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</si>
  <si>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专项工作经费30万元（包括安全业务检查经费、安全员工作经费、业务工作会议费等）。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</si>
  <si>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</si>
  <si>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</si>
  <si>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</si>
  <si>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</si>
  <si>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</si>
  <si>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</si>
  <si>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</si>
  <si>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</si>
  <si>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</si>
  <si>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</si>
  <si>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</si>
  <si>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</si>
  <si>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</si>
  <si>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</si>
  <si>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</si>
  <si>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</si>
  <si>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</si>
  <si>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</si>
  <si>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</si>
  <si>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</si>
  <si>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</si>
  <si>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</si>
  <si>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</si>
  <si>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</si>
  <si>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</si>
  <si>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</si>
  <si>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</si>
  <si>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</si>
  <si>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</si>
  <si>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</si>
  <si>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</si>
  <si>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</si>
  <si>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</si>
  <si>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</si>
  <si>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</si>
  <si>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</si>
  <si>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</si>
  <si>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</si>
  <si>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</si>
  <si>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</si>
  <si>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</si>
  <si>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</si>
  <si>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</si>
  <si>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</si>
  <si>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安全生产专项工作经费</t>
  </si>
  <si>
    <t>主管部门</t>
  </si>
  <si>
    <t>紫阳县人民政府</t>
  </si>
  <si>
    <t>实施期限</t>
  </si>
  <si>
    <t>资金金额
（百元）</t>
  </si>
  <si>
    <t xml:space="preserve"> 实施期资金总额：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</si>
  <si>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</si>
  <si>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</si>
  <si>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</si>
  <si>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其他资金</t>
    </r>
  </si>
  <si>
    <t>总
体
目
标</t>
  </si>
  <si>
    <t>实施期总目标</t>
  </si>
  <si>
    <t>年度目标</t>
  </si>
  <si>
    <t>杜绝全县较大以上的安全生产事故的发生，继续维护全县安全生产工作的稳定持续发展。</t>
  </si>
  <si>
    <t>一是严格落实了安全生产责任、强化了“双重预防机制”建设、打非治违、安全生产宣传培训、职业健康防治、安全生产应急管理及生产安全信息报送及事故处理等工作，使全县安全生产形势得到了持续平稳发展。二是建成了安全生产视频监控系统投入使用，全县16个加油站，4个烟花爆竹生产、批发企业和尾矿库全部并网接入了监控系统。实施“双随机一公开”动态监管，对督促企业排查治理生产安全隐患实现了智能化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</si>
  <si>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</si>
  <si>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</si>
  <si>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</si>
  <si>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</si>
  <si>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</si>
  <si>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</si>
  <si>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</si>
  <si>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全市安全生产督查检查</t>
  </si>
  <si>
    <t>开展安全生产工作活动</t>
  </si>
  <si>
    <t>质量指标</t>
  </si>
  <si>
    <t>市县安全生产工作检查</t>
  </si>
  <si>
    <t>详实具体</t>
  </si>
  <si>
    <t>时效指标</t>
  </si>
  <si>
    <t>全年开展</t>
  </si>
  <si>
    <t>本年度内完成</t>
  </si>
  <si>
    <t>效
益
指
标</t>
  </si>
  <si>
    <t>经济效益
指标</t>
  </si>
  <si>
    <t>全县安全生产工作事故零发生</t>
  </si>
  <si>
    <t>继续保持</t>
  </si>
  <si>
    <t>社会效益
指标</t>
  </si>
  <si>
    <t>公民安全意识明显提高</t>
  </si>
  <si>
    <t>明显提高</t>
  </si>
  <si>
    <t>可持续影响
指标</t>
  </si>
  <si>
    <t>我县的安全生产工作持续稳定发展</t>
  </si>
  <si>
    <t>持续提高</t>
  </si>
  <si>
    <t>满意度指标</t>
  </si>
  <si>
    <t>服务对象
满意度指标</t>
  </si>
  <si>
    <t>生产经营单位</t>
  </si>
  <si>
    <r>
      <rPr>
        <sz val="11"/>
        <color indexed="8"/>
        <rFont val="Arial"/>
        <family val="2"/>
      </rPr>
      <t>≥</t>
    </r>
    <r>
      <rPr>
        <sz val="11"/>
        <color indexed="8"/>
        <rFont val="宋体"/>
        <family val="0"/>
      </rPr>
      <t>95%</t>
    </r>
  </si>
  <si>
    <t>参加人员满意度</t>
  </si>
  <si>
    <t xml:space="preserve">备 注：1、绩效指标可选择填写； 2、根据需要可往下续表。 </t>
  </si>
  <si>
    <t>部门（单位）名称</t>
  </si>
  <si>
    <t>紫阳县应急管理局</t>
  </si>
  <si>
    <t>年度
主要
任务</t>
  </si>
  <si>
    <t>任务名称</t>
  </si>
  <si>
    <t>主要内容</t>
  </si>
  <si>
    <t>预算金额（百元）</t>
  </si>
  <si>
    <t>总额</t>
  </si>
  <si>
    <t>财政拨款</t>
  </si>
  <si>
    <t>其他资金</t>
  </si>
  <si>
    <t>任务1</t>
  </si>
  <si>
    <t>全县的安全生产工作开展</t>
  </si>
  <si>
    <t>任务2</t>
  </si>
  <si>
    <t>任务3</t>
  </si>
  <si>
    <t>……</t>
  </si>
  <si>
    <t>金额合计</t>
  </si>
  <si>
    <t>年度
总体
目标</t>
  </si>
  <si>
    <t xml:space="preserve">
 目标1：一是严格落实了安全生产责任、强化了“双重预防机制”建设、打非治违、安全生产宣传培训、职业健康防治、安全生产应急管理及生产安全信息报送及事故处理等工作，使全县安全生产形势得到了持续平稳发展。
 目标2：二是建成了安全生产视频监控系统投入使用，全县16个加油站，4个烟花爆竹生产、批发企业和尾矿库全部并网接入了监控系统。实施“双随机一公开”动态监管，对督促企业排查治理生产安全隐患实现了智能化。
 目标3：
 ……</t>
  </si>
  <si>
    <t>年
度
绩
效
指
标</t>
  </si>
  <si>
    <t>一级指标</t>
  </si>
  <si>
    <t>产出指标</t>
  </si>
  <si>
    <t xml:space="preserve"> 指标1：全市安全生产督查检查</t>
  </si>
  <si>
    <t xml:space="preserve"> 指标2：开展安全生产工作活动</t>
  </si>
  <si>
    <t>20次</t>
  </si>
  <si>
    <t xml:space="preserve"> ……</t>
  </si>
  <si>
    <t xml:space="preserve"> 指标1：参加安全生产督查检查</t>
  </si>
  <si>
    <t xml:space="preserve"> 指标2：</t>
  </si>
  <si>
    <t xml:space="preserve"> 指标1：全年开展</t>
  </si>
  <si>
    <t>年度内完成</t>
  </si>
  <si>
    <t>成本指标</t>
  </si>
  <si>
    <t xml:space="preserve"> 指标1：</t>
  </si>
  <si>
    <t>效益指标</t>
  </si>
  <si>
    <t xml:space="preserve"> 指标1：全县安全生产事故零发生</t>
  </si>
  <si>
    <t xml:space="preserve"> 指标1：公民安全意识明显提高</t>
  </si>
  <si>
    <t>生态效益
指标</t>
  </si>
  <si>
    <t xml:space="preserve"> 指标1：我县的安全生产工作持续稳定发展</t>
  </si>
  <si>
    <t>持续发展</t>
  </si>
  <si>
    <t>满意度
指标</t>
  </si>
  <si>
    <t xml:space="preserve"> 指标1：生产经营单位</t>
  </si>
  <si>
    <t>备注：1、年度绩效指标可选择填写。</t>
  </si>
  <si>
    <t>资金金额
（万元）</t>
  </si>
  <si>
    <t xml:space="preserve">
 目标1：2018年安全生产专项工作经费
 目标2：
 目标3：
 ……</t>
  </si>
  <si>
    <t xml:space="preserve"> 指标1：参加全市安全生产督查检查</t>
  </si>
  <si>
    <t xml:space="preserve"> 指标1：市县安全生产督查检查</t>
  </si>
  <si>
    <t>备 注：1、绩效指标可选择填写。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</si>
</sst>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#,##0.0000"/>
  </numFmts>
  <fonts count="38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59"/>
      <name val="宋体"/>
      <family val="0"/>
    </font>
    <font>
      <sz val="4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6" borderId="2" applyNumberFormat="0" applyFont="0" applyAlignment="0" applyProtection="0"/>
    <xf numFmtId="0" fontId="2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24" fillId="0" borderId="4" applyNumberFormat="0" applyFill="0" applyAlignment="0" applyProtection="0"/>
    <xf numFmtId="0" fontId="29" fillId="3" borderId="0" applyNumberFormat="0" applyBorder="0" applyAlignment="0" applyProtection="0"/>
    <xf numFmtId="0" fontId="33" fillId="2" borderId="5" applyNumberFormat="0" applyAlignment="0" applyProtection="0"/>
    <xf numFmtId="0" fontId="36" fillId="2" borderId="1" applyNumberFormat="0" applyAlignment="0" applyProtection="0"/>
    <xf numFmtId="0" fontId="32" fillId="8" borderId="6" applyNumberFormat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1" fillId="0" borderId="7" applyNumberFormat="0" applyFill="0" applyAlignment="0" applyProtection="0"/>
    <xf numFmtId="0" fontId="1" fillId="0" borderId="0">
      <alignment vertical="center"/>
      <protection/>
    </xf>
    <xf numFmtId="0" fontId="14" fillId="0" borderId="8" applyNumberFormat="0" applyFill="0" applyAlignment="0" applyProtection="0"/>
    <xf numFmtId="0" fontId="37" fillId="9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9" fillId="13" borderId="0" applyNumberFormat="0" applyBorder="0" applyAlignment="0" applyProtection="0"/>
    <xf numFmtId="0" fontId="3" fillId="0" borderId="0">
      <alignment vertical="center"/>
      <protection/>
    </xf>
    <xf numFmtId="0" fontId="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vertical="center" wrapText="1"/>
      <protection/>
    </xf>
    <xf numFmtId="0" fontId="3" fillId="0" borderId="0" xfId="68" applyFont="1" applyFill="1" applyBorder="1" applyAlignment="1">
      <alignment vertical="center" wrapText="1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vertical="center"/>
      <protection/>
    </xf>
    <xf numFmtId="0" fontId="1" fillId="0" borderId="9" xfId="68" applyFont="1" applyFill="1" applyBorder="1" applyAlignment="1">
      <alignment vertical="center" wrapText="1"/>
      <protection/>
    </xf>
    <xf numFmtId="0" fontId="1" fillId="0" borderId="0" xfId="68" applyFont="1" applyFill="1" applyBorder="1" applyAlignment="1">
      <alignment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2" xfId="68" applyFont="1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12" xfId="68" applyFont="1" applyFill="1" applyBorder="1" applyAlignment="1">
      <alignment vertical="center" wrapText="1"/>
      <protection/>
    </xf>
    <xf numFmtId="0" fontId="1" fillId="0" borderId="14" xfId="68" applyFont="1" applyFill="1" applyBorder="1" applyAlignment="1">
      <alignment horizontal="left" vertical="center" wrapText="1"/>
      <protection/>
    </xf>
    <xf numFmtId="0" fontId="1" fillId="0" borderId="15" xfId="68" applyFont="1" applyFill="1" applyBorder="1" applyAlignment="1">
      <alignment horizontal="left" vertical="center" wrapText="1"/>
      <protection/>
    </xf>
    <xf numFmtId="0" fontId="1" fillId="0" borderId="10" xfId="68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0" xfId="68" applyFont="1" applyFill="1" applyBorder="1" applyAlignment="1">
      <alignment horizontal="right" vertical="center" wrapText="1"/>
      <protection/>
    </xf>
    <xf numFmtId="0" fontId="3" fillId="0" borderId="21" xfId="68" applyFont="1" applyFill="1" applyBorder="1" applyAlignment="1">
      <alignment horizontal="center" vertical="center" wrapText="1"/>
      <protection/>
    </xf>
    <xf numFmtId="0" fontId="1" fillId="0" borderId="21" xfId="68" applyFont="1" applyFill="1" applyBorder="1" applyAlignment="1">
      <alignment horizontal="left" vertical="top" wrapText="1"/>
      <protection/>
    </xf>
    <xf numFmtId="0" fontId="1" fillId="0" borderId="14" xfId="68" applyFont="1" applyFill="1" applyBorder="1" applyAlignment="1">
      <alignment horizontal="left" vertical="top" wrapText="1"/>
      <protection/>
    </xf>
    <xf numFmtId="0" fontId="1" fillId="0" borderId="15" xfId="68" applyFont="1" applyFill="1" applyBorder="1" applyAlignment="1">
      <alignment horizontal="left" vertical="top" wrapText="1"/>
      <protection/>
    </xf>
    <xf numFmtId="0" fontId="3" fillId="0" borderId="15" xfId="68" applyFont="1" applyFill="1" applyBorder="1" applyAlignment="1">
      <alignment horizontal="left" vertical="top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vertical="center" wrapText="1"/>
      <protection/>
    </xf>
    <xf numFmtId="0" fontId="1" fillId="0" borderId="12" xfId="68" applyFont="1" applyFill="1" applyBorder="1" applyAlignment="1">
      <alignment horizontal="left" vertical="center" wrapText="1"/>
      <protection/>
    </xf>
    <xf numFmtId="31" fontId="3" fillId="0" borderId="12" xfId="68" applyNumberFormat="1" applyFont="1" applyFill="1" applyBorder="1" applyAlignment="1">
      <alignment vertical="center" wrapText="1"/>
      <protection/>
    </xf>
    <xf numFmtId="0" fontId="5" fillId="0" borderId="0" xfId="68" applyNumberFormat="1" applyFont="1" applyFill="1" applyBorder="1" applyAlignment="1">
      <alignment vertical="center" wrapText="1"/>
      <protection/>
    </xf>
    <xf numFmtId="0" fontId="1" fillId="0" borderId="13" xfId="68" applyFont="1" applyFill="1" applyBorder="1" applyAlignment="1">
      <alignment vertical="center" wrapText="1"/>
      <protection/>
    </xf>
    <xf numFmtId="0" fontId="3" fillId="0" borderId="13" xfId="68" applyFont="1" applyFill="1" applyBorder="1" applyAlignment="1">
      <alignment horizontal="right" vertical="center" wrapText="1"/>
      <protection/>
    </xf>
    <xf numFmtId="0" fontId="3" fillId="0" borderId="16" xfId="68" applyFont="1" applyFill="1" applyBorder="1" applyAlignment="1">
      <alignment horizontal="left" vertical="top" wrapText="1"/>
      <protection/>
    </xf>
    <xf numFmtId="0" fontId="2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1" fillId="0" borderId="0" xfId="68" applyFont="1" applyFill="1" applyBorder="1" applyAlignment="1">
      <alignment horizontal="center" vertical="center" wrapText="1"/>
      <protection/>
    </xf>
    <xf numFmtId="0" fontId="1" fillId="0" borderId="12" xfId="68" applyFont="1" applyFill="1" applyBorder="1" applyAlignment="1">
      <alignment horizontal="left" vertical="top" wrapText="1"/>
      <protection/>
    </xf>
    <xf numFmtId="0" fontId="3" fillId="0" borderId="12" xfId="68" applyFont="1" applyFill="1" applyBorder="1" applyAlignment="1">
      <alignment horizontal="left" vertical="top" wrapText="1"/>
      <protection/>
    </xf>
    <xf numFmtId="0" fontId="3" fillId="0" borderId="12" xfId="68" applyFont="1" applyFill="1" applyBorder="1" applyAlignment="1">
      <alignment horizontal="left" vertical="center" wrapText="1"/>
      <protection/>
    </xf>
    <xf numFmtId="0" fontId="3" fillId="0" borderId="21" xfId="68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31" fontId="3" fillId="0" borderId="12" xfId="68" applyNumberFormat="1" applyFont="1" applyFill="1" applyBorder="1" applyAlignment="1">
      <alignment horizontal="left" vertical="center" wrapText="1"/>
      <protection/>
    </xf>
    <xf numFmtId="31" fontId="3" fillId="0" borderId="22" xfId="68" applyNumberFormat="1" applyFont="1" applyFill="1" applyBorder="1" applyAlignment="1">
      <alignment horizontal="left" vertical="center" wrapText="1"/>
      <protection/>
    </xf>
    <xf numFmtId="0" fontId="3" fillId="0" borderId="22" xfId="68" applyFont="1" applyFill="1" applyBorder="1" applyAlignment="1">
      <alignment horizontal="left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1" fillId="0" borderId="21" xfId="68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2" xfId="68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45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2"/>
    </xf>
    <xf numFmtId="0" fontId="9" fillId="0" borderId="12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vertical="center" wrapText="1"/>
    </xf>
    <xf numFmtId="2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wrapText="1"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181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2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2" sqref="A12"/>
    </sheetView>
  </sheetViews>
  <sheetFormatPr defaultColWidth="9.16015625" defaultRowHeight="11.25"/>
  <cols>
    <col min="1" max="1" width="163" style="177" customWidth="1"/>
    <col min="2" max="2" width="62.83203125" style="177" customWidth="1"/>
    <col min="3" max="3" width="9.16015625" style="177" customWidth="1"/>
    <col min="4" max="16384" width="9.16015625" style="177" customWidth="1"/>
  </cols>
  <sheetData>
    <row r="1" s="177" customFormat="1" ht="11.25">
      <c r="A1" s="177" t="s">
        <v>0</v>
      </c>
    </row>
    <row r="2" s="177" customFormat="1" ht="93" customHeight="1">
      <c r="A2" s="224" t="s">
        <v>1</v>
      </c>
    </row>
    <row r="3" spans="1:14" s="177" customFormat="1" ht="93.75" customHeight="1">
      <c r="A3" s="225"/>
      <c r="N3" s="178"/>
    </row>
    <row r="4" s="177" customFormat="1" ht="81.75" customHeight="1">
      <c r="A4" s="226" t="s">
        <v>2</v>
      </c>
    </row>
    <row r="5" s="177" customFormat="1" ht="40.5" customHeight="1">
      <c r="A5" s="226" t="s">
        <v>3</v>
      </c>
    </row>
    <row r="6" s="177" customFormat="1" ht="36.75" customHeight="1">
      <c r="A6" s="226" t="s">
        <v>4</v>
      </c>
    </row>
    <row r="7" s="177" customFormat="1" ht="12.75" customHeight="1">
      <c r="A7" s="227"/>
    </row>
    <row r="8" s="177" customFormat="1" ht="12.75" customHeight="1">
      <c r="A8" s="227"/>
    </row>
    <row r="9" s="177" customFormat="1" ht="12.75" customHeight="1">
      <c r="A9" s="227"/>
    </row>
    <row r="10" s="177" customFormat="1" ht="12.75" customHeight="1">
      <c r="A10" s="227"/>
    </row>
    <row r="11" s="177" customFormat="1" ht="12.75" customHeight="1">
      <c r="A11" s="227"/>
    </row>
    <row r="12" s="177" customFormat="1" ht="12.75" customHeight="1">
      <c r="A12" s="227"/>
    </row>
    <row r="13" s="177" customFormat="1" ht="12.75" customHeight="1">
      <c r="A13" s="22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17.66015625" style="92" customWidth="1"/>
    <col min="2" max="2" width="44.66015625" style="92" customWidth="1"/>
    <col min="3" max="3" width="22.66015625" style="146" customWidth="1"/>
    <col min="4" max="4" width="27.33203125" style="92" customWidth="1"/>
    <col min="5" max="7" width="21.33203125" style="92" customWidth="1"/>
    <col min="8" max="8" width="30.83203125" style="92" customWidth="1"/>
    <col min="9" max="246" width="9.16015625" style="92" customWidth="1"/>
    <col min="247" max="16384" width="9.16015625" style="92" customWidth="1"/>
  </cols>
  <sheetData>
    <row r="1" ht="22.5" customHeight="1">
      <c r="A1" s="91" t="s">
        <v>25</v>
      </c>
    </row>
    <row r="2" spans="1:8" ht="18.75" customHeight="1">
      <c r="A2" s="147" t="s">
        <v>22</v>
      </c>
      <c r="B2" s="147"/>
      <c r="C2" s="147"/>
      <c r="D2" s="147"/>
      <c r="E2" s="147"/>
      <c r="F2" s="147"/>
      <c r="G2" s="147"/>
      <c r="H2" s="147"/>
    </row>
    <row r="3" spans="3:8" s="91" customFormat="1" ht="22.5" customHeight="1">
      <c r="C3" s="148"/>
      <c r="H3" s="149" t="s">
        <v>48</v>
      </c>
    </row>
    <row r="4" spans="1:8" s="91" customFormat="1" ht="31.5" customHeight="1">
      <c r="A4" s="74" t="s">
        <v>175</v>
      </c>
      <c r="B4" s="74" t="s">
        <v>176</v>
      </c>
      <c r="C4" s="80" t="s">
        <v>177</v>
      </c>
      <c r="D4" s="80" t="s">
        <v>178</v>
      </c>
      <c r="E4" s="74" t="s">
        <v>143</v>
      </c>
      <c r="F4" s="74" t="s">
        <v>166</v>
      </c>
      <c r="G4" s="74" t="s">
        <v>167</v>
      </c>
      <c r="H4" s="74" t="s">
        <v>169</v>
      </c>
    </row>
    <row r="5" spans="1:8" s="91" customFormat="1" ht="27" customHeight="1">
      <c r="A5" s="150" t="s">
        <v>143</v>
      </c>
      <c r="B5" s="150"/>
      <c r="C5" s="150"/>
      <c r="D5" s="150"/>
      <c r="E5" s="78">
        <v>18146</v>
      </c>
      <c r="F5" s="78">
        <v>14210</v>
      </c>
      <c r="G5" s="78">
        <v>3936</v>
      </c>
      <c r="H5" s="110"/>
    </row>
    <row r="6" spans="1:8" s="91" customFormat="1" ht="27" customHeight="1">
      <c r="A6" s="151">
        <v>301</v>
      </c>
      <c r="B6" s="110" t="s">
        <v>179</v>
      </c>
      <c r="C6" s="89">
        <v>501</v>
      </c>
      <c r="D6" s="142" t="s">
        <v>180</v>
      </c>
      <c r="E6" s="78">
        <v>13196</v>
      </c>
      <c r="F6" s="78">
        <v>13196</v>
      </c>
      <c r="G6" s="78">
        <v>0</v>
      </c>
      <c r="H6" s="110"/>
    </row>
    <row r="7" spans="1:8" s="91" customFormat="1" ht="27" customHeight="1">
      <c r="A7" s="151" t="s">
        <v>181</v>
      </c>
      <c r="B7" s="110" t="s">
        <v>182</v>
      </c>
      <c r="C7" s="113">
        <v>50101</v>
      </c>
      <c r="D7" s="113" t="s">
        <v>183</v>
      </c>
      <c r="E7" s="78">
        <v>4730</v>
      </c>
      <c r="F7" s="78">
        <v>4730</v>
      </c>
      <c r="G7" s="78"/>
      <c r="H7" s="152" t="s">
        <v>184</v>
      </c>
    </row>
    <row r="8" spans="1:8" s="91" customFormat="1" ht="27.75" customHeight="1">
      <c r="A8" s="151" t="s">
        <v>185</v>
      </c>
      <c r="B8" s="110" t="s">
        <v>186</v>
      </c>
      <c r="C8" s="153"/>
      <c r="D8" s="153"/>
      <c r="E8" s="78">
        <v>4557</v>
      </c>
      <c r="F8" s="78">
        <v>4557</v>
      </c>
      <c r="G8" s="78"/>
      <c r="H8" s="152" t="s">
        <v>187</v>
      </c>
    </row>
    <row r="9" spans="1:8" s="91" customFormat="1" ht="27" customHeight="1">
      <c r="A9" s="151" t="s">
        <v>188</v>
      </c>
      <c r="B9" s="110" t="s">
        <v>189</v>
      </c>
      <c r="C9" s="153"/>
      <c r="D9" s="153"/>
      <c r="E9" s="78">
        <v>394</v>
      </c>
      <c r="F9" s="78">
        <v>394</v>
      </c>
      <c r="G9" s="78"/>
      <c r="H9" s="152" t="s">
        <v>190</v>
      </c>
    </row>
    <row r="10" spans="1:8" s="91" customFormat="1" ht="27" customHeight="1">
      <c r="A10" s="151" t="s">
        <v>191</v>
      </c>
      <c r="B10" s="110" t="s">
        <v>192</v>
      </c>
      <c r="C10" s="154"/>
      <c r="D10" s="154"/>
      <c r="E10" s="78">
        <v>0</v>
      </c>
      <c r="F10" s="155">
        <v>0</v>
      </c>
      <c r="G10" s="78"/>
      <c r="H10" s="152" t="s">
        <v>193</v>
      </c>
    </row>
    <row r="11" spans="1:8" s="91" customFormat="1" ht="27" customHeight="1">
      <c r="A11" s="151" t="s">
        <v>194</v>
      </c>
      <c r="B11" s="156" t="s">
        <v>195</v>
      </c>
      <c r="C11" s="157">
        <v>50102</v>
      </c>
      <c r="D11" s="157" t="s">
        <v>196</v>
      </c>
      <c r="E11" s="78">
        <v>1751</v>
      </c>
      <c r="F11" s="78">
        <v>1751</v>
      </c>
      <c r="G11" s="78"/>
      <c r="H11" s="110"/>
    </row>
    <row r="12" spans="1:8" s="91" customFormat="1" ht="27" customHeight="1">
      <c r="A12" s="151" t="s">
        <v>197</v>
      </c>
      <c r="B12" s="156" t="s">
        <v>198</v>
      </c>
      <c r="C12" s="158"/>
      <c r="D12" s="158"/>
      <c r="E12" s="78">
        <v>0</v>
      </c>
      <c r="F12" s="78"/>
      <c r="G12" s="78"/>
      <c r="H12" s="110"/>
    </row>
    <row r="13" spans="1:8" s="91" customFormat="1" ht="27" customHeight="1">
      <c r="A13" s="151" t="s">
        <v>199</v>
      </c>
      <c r="B13" s="156" t="s">
        <v>200</v>
      </c>
      <c r="C13" s="158"/>
      <c r="D13" s="158"/>
      <c r="E13" s="78">
        <v>178</v>
      </c>
      <c r="F13" s="78">
        <v>178</v>
      </c>
      <c r="G13" s="78"/>
      <c r="H13" s="110"/>
    </row>
    <row r="14" spans="1:8" s="91" customFormat="1" ht="27" customHeight="1">
      <c r="A14" s="151" t="s">
        <v>201</v>
      </c>
      <c r="B14" s="156" t="s">
        <v>202</v>
      </c>
      <c r="C14" s="158"/>
      <c r="D14" s="158"/>
      <c r="E14" s="78">
        <v>502</v>
      </c>
      <c r="F14" s="78">
        <v>502</v>
      </c>
      <c r="G14" s="78"/>
      <c r="H14" s="110"/>
    </row>
    <row r="15" spans="1:8" s="91" customFormat="1" ht="27" customHeight="1">
      <c r="A15" s="151" t="s">
        <v>203</v>
      </c>
      <c r="B15" s="110" t="s">
        <v>204</v>
      </c>
      <c r="C15" s="159"/>
      <c r="D15" s="159"/>
      <c r="E15" s="78">
        <v>67</v>
      </c>
      <c r="F15" s="92">
        <v>67</v>
      </c>
      <c r="G15" s="78"/>
      <c r="H15" s="110"/>
    </row>
    <row r="16" spans="1:8" s="91" customFormat="1" ht="27" customHeight="1">
      <c r="A16" s="151" t="s">
        <v>205</v>
      </c>
      <c r="B16" s="110" t="s">
        <v>206</v>
      </c>
      <c r="C16" s="89">
        <v>50103</v>
      </c>
      <c r="D16" s="89" t="s">
        <v>207</v>
      </c>
      <c r="E16" s="78">
        <v>1004</v>
      </c>
      <c r="F16" s="78">
        <v>1004</v>
      </c>
      <c r="G16" s="78"/>
      <c r="H16" s="110"/>
    </row>
    <row r="17" spans="1:8" s="91" customFormat="1" ht="27" customHeight="1">
      <c r="A17" s="151" t="s">
        <v>208</v>
      </c>
      <c r="B17" s="110" t="s">
        <v>209</v>
      </c>
      <c r="C17" s="113">
        <v>50199</v>
      </c>
      <c r="D17" s="113" t="s">
        <v>210</v>
      </c>
      <c r="E17" s="78">
        <v>0</v>
      </c>
      <c r="F17" s="78"/>
      <c r="G17" s="78"/>
      <c r="H17" s="110"/>
    </row>
    <row r="18" spans="1:8" s="91" customFormat="1" ht="27" customHeight="1">
      <c r="A18" s="151" t="s">
        <v>211</v>
      </c>
      <c r="B18" s="110" t="s">
        <v>212</v>
      </c>
      <c r="C18" s="154"/>
      <c r="D18" s="154"/>
      <c r="E18" s="78">
        <v>13</v>
      </c>
      <c r="F18" s="78">
        <v>13</v>
      </c>
      <c r="G18" s="78"/>
      <c r="H18" s="152" t="s">
        <v>213</v>
      </c>
    </row>
    <row r="19" spans="1:8" s="91" customFormat="1" ht="27" customHeight="1">
      <c r="A19" s="151" t="s">
        <v>214</v>
      </c>
      <c r="B19" s="110" t="s">
        <v>215</v>
      </c>
      <c r="C19" s="89">
        <v>502</v>
      </c>
      <c r="D19" s="89" t="s">
        <v>216</v>
      </c>
      <c r="E19" s="78">
        <v>4836</v>
      </c>
      <c r="F19" s="78">
        <v>900</v>
      </c>
      <c r="G19" s="78">
        <v>3936</v>
      </c>
      <c r="H19" s="110"/>
    </row>
    <row r="20" spans="1:8" s="91" customFormat="1" ht="27" customHeight="1">
      <c r="A20" s="151" t="s">
        <v>181</v>
      </c>
      <c r="B20" s="110" t="s">
        <v>217</v>
      </c>
      <c r="C20" s="89"/>
      <c r="D20" s="142"/>
      <c r="E20" s="78">
        <v>1330</v>
      </c>
      <c r="F20" s="78">
        <v>0</v>
      </c>
      <c r="G20" s="78">
        <v>1330</v>
      </c>
      <c r="H20" s="152"/>
    </row>
    <row r="21" spans="1:8" s="91" customFormat="1" ht="27" customHeight="1">
      <c r="A21" s="151" t="s">
        <v>185</v>
      </c>
      <c r="B21" s="110" t="s">
        <v>218</v>
      </c>
      <c r="C21" s="89"/>
      <c r="D21" s="142"/>
      <c r="E21" s="78">
        <v>100</v>
      </c>
      <c r="F21" s="78">
        <v>0</v>
      </c>
      <c r="G21" s="78">
        <v>100</v>
      </c>
      <c r="H21" s="110"/>
    </row>
    <row r="22" spans="1:8" s="91" customFormat="1" ht="27" customHeight="1">
      <c r="A22" s="151" t="s">
        <v>188</v>
      </c>
      <c r="B22" s="110" t="s">
        <v>219</v>
      </c>
      <c r="C22" s="89"/>
      <c r="D22" s="142"/>
      <c r="E22" s="78">
        <v>0</v>
      </c>
      <c r="F22" s="78">
        <v>0</v>
      </c>
      <c r="G22" s="78">
        <v>0</v>
      </c>
      <c r="H22" s="110"/>
    </row>
    <row r="23" spans="1:8" s="91" customFormat="1" ht="27" customHeight="1">
      <c r="A23" s="151" t="s">
        <v>220</v>
      </c>
      <c r="B23" s="110" t="s">
        <v>221</v>
      </c>
      <c r="C23" s="89"/>
      <c r="D23" s="142"/>
      <c r="E23" s="78">
        <v>0</v>
      </c>
      <c r="F23" s="78">
        <v>0</v>
      </c>
      <c r="G23" s="78">
        <v>0</v>
      </c>
      <c r="H23" s="110"/>
    </row>
    <row r="24" spans="1:8" s="91" customFormat="1" ht="27" customHeight="1">
      <c r="A24" s="151" t="s">
        <v>222</v>
      </c>
      <c r="B24" s="110" t="s">
        <v>223</v>
      </c>
      <c r="C24" s="89"/>
      <c r="D24" s="142"/>
      <c r="E24" s="78">
        <v>0</v>
      </c>
      <c r="F24" s="78">
        <v>0</v>
      </c>
      <c r="G24" s="78">
        <v>0</v>
      </c>
      <c r="H24" s="110"/>
    </row>
    <row r="25" spans="1:8" s="91" customFormat="1" ht="27" customHeight="1">
      <c r="A25" s="151" t="s">
        <v>224</v>
      </c>
      <c r="B25" s="110" t="s">
        <v>225</v>
      </c>
      <c r="C25" s="89"/>
      <c r="D25" s="142"/>
      <c r="E25" s="78">
        <v>100</v>
      </c>
      <c r="F25" s="78">
        <v>0</v>
      </c>
      <c r="G25" s="78">
        <v>100</v>
      </c>
      <c r="H25" s="110"/>
    </row>
    <row r="26" spans="1:8" s="91" customFormat="1" ht="27" customHeight="1">
      <c r="A26" s="151" t="s">
        <v>191</v>
      </c>
      <c r="B26" s="110" t="s">
        <v>226</v>
      </c>
      <c r="C26" s="89"/>
      <c r="D26" s="142"/>
      <c r="E26" s="78">
        <v>200</v>
      </c>
      <c r="F26" s="78">
        <v>0</v>
      </c>
      <c r="G26" s="78">
        <v>200</v>
      </c>
      <c r="H26" s="110"/>
    </row>
    <row r="27" spans="1:8" s="91" customFormat="1" ht="27" customHeight="1">
      <c r="A27" s="151" t="s">
        <v>194</v>
      </c>
      <c r="B27" s="110" t="s">
        <v>227</v>
      </c>
      <c r="C27" s="89"/>
      <c r="D27" s="142"/>
      <c r="E27" s="78">
        <v>0</v>
      </c>
      <c r="F27" s="78">
        <v>0</v>
      </c>
      <c r="G27" s="78">
        <v>0</v>
      </c>
      <c r="H27" s="110"/>
    </row>
    <row r="28" spans="1:8" s="91" customFormat="1" ht="27" customHeight="1">
      <c r="A28" s="151" t="s">
        <v>197</v>
      </c>
      <c r="B28" s="110" t="s">
        <v>228</v>
      </c>
      <c r="C28" s="89"/>
      <c r="D28" s="142"/>
      <c r="E28" s="78">
        <v>0</v>
      </c>
      <c r="F28" s="78">
        <v>0</v>
      </c>
      <c r="G28" s="78">
        <v>0</v>
      </c>
      <c r="H28" s="110"/>
    </row>
    <row r="29" spans="1:8" s="91" customFormat="1" ht="27" customHeight="1">
      <c r="A29" s="151" t="s">
        <v>201</v>
      </c>
      <c r="B29" s="110" t="s">
        <v>229</v>
      </c>
      <c r="C29" s="89"/>
      <c r="D29" s="142"/>
      <c r="E29" s="78">
        <v>600</v>
      </c>
      <c r="F29" s="78">
        <v>0</v>
      </c>
      <c r="G29" s="78">
        <v>600</v>
      </c>
      <c r="H29" s="110"/>
    </row>
    <row r="30" spans="1:8" s="91" customFormat="1" ht="27" customHeight="1">
      <c r="A30" s="151" t="s">
        <v>203</v>
      </c>
      <c r="B30" s="110" t="s">
        <v>230</v>
      </c>
      <c r="C30" s="89"/>
      <c r="D30" s="142"/>
      <c r="E30" s="78">
        <v>0</v>
      </c>
      <c r="F30" s="78">
        <v>0</v>
      </c>
      <c r="G30" s="78">
        <v>0</v>
      </c>
      <c r="H30" s="110"/>
    </row>
    <row r="31" spans="1:8" s="91" customFormat="1" ht="27" customHeight="1">
      <c r="A31" s="151" t="s">
        <v>205</v>
      </c>
      <c r="B31" s="110" t="s">
        <v>231</v>
      </c>
      <c r="C31" s="89"/>
      <c r="D31" s="142"/>
      <c r="E31" s="78">
        <v>0</v>
      </c>
      <c r="F31" s="78">
        <v>0</v>
      </c>
      <c r="G31" s="78">
        <v>0</v>
      </c>
      <c r="H31" s="110"/>
    </row>
    <row r="32" spans="1:8" s="91" customFormat="1" ht="27" customHeight="1">
      <c r="A32" s="151" t="s">
        <v>208</v>
      </c>
      <c r="B32" s="110" t="s">
        <v>232</v>
      </c>
      <c r="C32" s="89"/>
      <c r="D32" s="142"/>
      <c r="E32" s="78">
        <v>150</v>
      </c>
      <c r="F32" s="78">
        <v>0</v>
      </c>
      <c r="G32" s="78">
        <v>150</v>
      </c>
      <c r="H32" s="110"/>
    </row>
    <row r="33" spans="1:8" s="91" customFormat="1" ht="27" customHeight="1">
      <c r="A33" s="151" t="s">
        <v>233</v>
      </c>
      <c r="B33" s="110" t="s">
        <v>234</v>
      </c>
      <c r="C33" s="89"/>
      <c r="D33" s="89"/>
      <c r="E33" s="78">
        <v>0</v>
      </c>
      <c r="F33" s="78">
        <v>0</v>
      </c>
      <c r="G33" s="78">
        <v>0</v>
      </c>
      <c r="H33" s="110"/>
    </row>
    <row r="34" spans="1:8" s="91" customFormat="1" ht="27" customHeight="1">
      <c r="A34" s="151" t="s">
        <v>235</v>
      </c>
      <c r="B34" s="110" t="s">
        <v>236</v>
      </c>
      <c r="C34" s="89"/>
      <c r="D34" s="142"/>
      <c r="E34" s="78">
        <v>250</v>
      </c>
      <c r="F34" s="78">
        <v>0</v>
      </c>
      <c r="G34" s="78">
        <v>250</v>
      </c>
      <c r="H34" s="110"/>
    </row>
    <row r="35" spans="1:8" s="91" customFormat="1" ht="27" customHeight="1">
      <c r="A35" s="151" t="s">
        <v>237</v>
      </c>
      <c r="B35" s="110" t="s">
        <v>238</v>
      </c>
      <c r="C35" s="89"/>
      <c r="D35" s="142"/>
      <c r="E35" s="78">
        <v>156</v>
      </c>
      <c r="F35" s="78">
        <v>0</v>
      </c>
      <c r="G35" s="78">
        <v>156</v>
      </c>
      <c r="H35" s="110"/>
    </row>
    <row r="36" spans="1:8" s="91" customFormat="1" ht="27" customHeight="1">
      <c r="A36" s="151" t="s">
        <v>239</v>
      </c>
      <c r="B36" s="110" t="s">
        <v>240</v>
      </c>
      <c r="C36" s="89"/>
      <c r="D36" s="142"/>
      <c r="E36" s="78">
        <v>0</v>
      </c>
      <c r="F36" s="78">
        <v>0</v>
      </c>
      <c r="G36" s="78">
        <v>0</v>
      </c>
      <c r="H36" s="110"/>
    </row>
    <row r="37" spans="1:8" s="91" customFormat="1" ht="27" customHeight="1">
      <c r="A37" s="160" t="s">
        <v>241</v>
      </c>
      <c r="B37" s="110" t="s">
        <v>242</v>
      </c>
      <c r="C37" s="89"/>
      <c r="D37" s="142"/>
      <c r="E37" s="78">
        <v>0</v>
      </c>
      <c r="F37" s="78">
        <v>0</v>
      </c>
      <c r="G37" s="78">
        <v>0</v>
      </c>
      <c r="H37" s="110"/>
    </row>
    <row r="38" spans="1:8" s="91" customFormat="1" ht="27" customHeight="1">
      <c r="A38" s="160" t="s">
        <v>243</v>
      </c>
      <c r="B38" s="110" t="s">
        <v>244</v>
      </c>
      <c r="C38" s="89"/>
      <c r="D38" s="142"/>
      <c r="E38" s="78">
        <v>0</v>
      </c>
      <c r="F38" s="78">
        <v>0</v>
      </c>
      <c r="G38" s="78">
        <v>0</v>
      </c>
      <c r="H38" s="110"/>
    </row>
    <row r="39" spans="1:8" s="91" customFormat="1" ht="27" customHeight="1">
      <c r="A39" s="160" t="s">
        <v>245</v>
      </c>
      <c r="B39" s="110" t="s">
        <v>246</v>
      </c>
      <c r="C39" s="89"/>
      <c r="D39" s="142"/>
      <c r="E39" s="78">
        <v>300</v>
      </c>
      <c r="F39" s="78">
        <v>0</v>
      </c>
      <c r="G39" s="78">
        <v>300</v>
      </c>
      <c r="H39" s="110"/>
    </row>
    <row r="40" spans="1:8" s="91" customFormat="1" ht="27" customHeight="1">
      <c r="A40" s="160" t="s">
        <v>247</v>
      </c>
      <c r="B40" s="110" t="s">
        <v>248</v>
      </c>
      <c r="C40" s="89"/>
      <c r="D40" s="142"/>
      <c r="E40" s="78">
        <v>0</v>
      </c>
      <c r="F40" s="78">
        <v>0</v>
      </c>
      <c r="G40" s="78">
        <v>0</v>
      </c>
      <c r="H40" s="110"/>
    </row>
    <row r="41" spans="1:8" s="91" customFormat="1" ht="27" customHeight="1">
      <c r="A41" s="160" t="s">
        <v>249</v>
      </c>
      <c r="B41" s="110" t="s">
        <v>250</v>
      </c>
      <c r="C41" s="89"/>
      <c r="D41" s="142"/>
      <c r="E41" s="78">
        <v>0</v>
      </c>
      <c r="F41" s="78">
        <v>0</v>
      </c>
      <c r="G41" s="78">
        <v>0</v>
      </c>
      <c r="H41" s="110"/>
    </row>
    <row r="42" spans="1:8" s="91" customFormat="1" ht="27" customHeight="1">
      <c r="A42" s="160" t="s">
        <v>251</v>
      </c>
      <c r="B42" s="110" t="s">
        <v>252</v>
      </c>
      <c r="C42" s="89"/>
      <c r="D42" s="142"/>
      <c r="E42" s="78">
        <v>0</v>
      </c>
      <c r="F42" s="78">
        <v>0</v>
      </c>
      <c r="G42" s="78">
        <v>0</v>
      </c>
      <c r="H42" s="110"/>
    </row>
    <row r="43" spans="1:8" s="91" customFormat="1" ht="27" customHeight="1">
      <c r="A43" s="160" t="s">
        <v>253</v>
      </c>
      <c r="B43" s="110" t="s">
        <v>254</v>
      </c>
      <c r="C43" s="89"/>
      <c r="D43" s="142"/>
      <c r="E43" s="78">
        <v>0</v>
      </c>
      <c r="F43" s="78">
        <v>0</v>
      </c>
      <c r="G43" s="78">
        <v>0</v>
      </c>
      <c r="H43" s="110"/>
    </row>
    <row r="44" spans="1:8" s="91" customFormat="1" ht="27" customHeight="1">
      <c r="A44" s="160" t="s">
        <v>255</v>
      </c>
      <c r="B44" s="110" t="s">
        <v>256</v>
      </c>
      <c r="C44" s="89"/>
      <c r="D44" s="142"/>
      <c r="E44" s="78">
        <v>1500</v>
      </c>
      <c r="F44" s="78">
        <v>900</v>
      </c>
      <c r="G44" s="78">
        <v>600</v>
      </c>
      <c r="H44" s="152" t="s">
        <v>257</v>
      </c>
    </row>
    <row r="45" spans="1:8" s="91" customFormat="1" ht="27" customHeight="1">
      <c r="A45" s="160" t="s">
        <v>258</v>
      </c>
      <c r="B45" s="110" t="s">
        <v>259</v>
      </c>
      <c r="C45" s="89"/>
      <c r="D45" s="142"/>
      <c r="E45" s="78">
        <v>0</v>
      </c>
      <c r="F45" s="78">
        <v>0</v>
      </c>
      <c r="G45" s="78">
        <v>0</v>
      </c>
      <c r="H45" s="110"/>
    </row>
    <row r="46" spans="1:8" s="91" customFormat="1" ht="27" customHeight="1">
      <c r="A46" s="160" t="s">
        <v>211</v>
      </c>
      <c r="B46" s="110" t="s">
        <v>260</v>
      </c>
      <c r="C46" s="89"/>
      <c r="D46" s="142"/>
      <c r="E46" s="78">
        <v>150</v>
      </c>
      <c r="F46" s="78">
        <v>0</v>
      </c>
      <c r="G46" s="78">
        <v>150</v>
      </c>
      <c r="H46" s="152" t="s">
        <v>261</v>
      </c>
    </row>
    <row r="47" spans="1:8" s="91" customFormat="1" ht="27" customHeight="1">
      <c r="A47" s="151" t="s">
        <v>262</v>
      </c>
      <c r="B47" s="110" t="s">
        <v>263</v>
      </c>
      <c r="C47" s="89">
        <v>509</v>
      </c>
      <c r="D47" s="142" t="s">
        <v>263</v>
      </c>
      <c r="E47" s="78">
        <v>114</v>
      </c>
      <c r="F47" s="78">
        <v>114</v>
      </c>
      <c r="G47" s="78">
        <v>0</v>
      </c>
      <c r="H47" s="110"/>
    </row>
    <row r="48" spans="1:8" s="91" customFormat="1" ht="27" customHeight="1">
      <c r="A48" s="151" t="s">
        <v>181</v>
      </c>
      <c r="B48" s="110" t="s">
        <v>264</v>
      </c>
      <c r="C48" s="113">
        <v>50905</v>
      </c>
      <c r="D48" s="113" t="s">
        <v>265</v>
      </c>
      <c r="E48" s="78">
        <v>0</v>
      </c>
      <c r="F48" s="78">
        <v>0</v>
      </c>
      <c r="G48" s="78">
        <v>0</v>
      </c>
      <c r="H48" s="110"/>
    </row>
    <row r="49" spans="1:8" s="91" customFormat="1" ht="27" customHeight="1">
      <c r="A49" s="151" t="s">
        <v>185</v>
      </c>
      <c r="B49" s="110" t="s">
        <v>266</v>
      </c>
      <c r="C49" s="153"/>
      <c r="D49" s="153"/>
      <c r="E49" s="78">
        <v>0</v>
      </c>
      <c r="F49" s="78">
        <v>0</v>
      </c>
      <c r="G49" s="78">
        <v>0</v>
      </c>
      <c r="H49" s="152"/>
    </row>
    <row r="50" spans="1:8" s="91" customFormat="1" ht="27" customHeight="1">
      <c r="A50" s="151" t="s">
        <v>188</v>
      </c>
      <c r="B50" s="110" t="s">
        <v>267</v>
      </c>
      <c r="C50" s="154"/>
      <c r="D50" s="154"/>
      <c r="E50" s="78">
        <v>0</v>
      </c>
      <c r="F50" s="78">
        <v>0</v>
      </c>
      <c r="G50" s="78">
        <v>0</v>
      </c>
      <c r="H50" s="152"/>
    </row>
    <row r="51" spans="1:8" s="91" customFormat="1" ht="27" customHeight="1">
      <c r="A51" s="151" t="s">
        <v>220</v>
      </c>
      <c r="B51" s="110" t="s">
        <v>268</v>
      </c>
      <c r="C51" s="113">
        <v>50901</v>
      </c>
      <c r="D51" s="113" t="s">
        <v>269</v>
      </c>
      <c r="E51" s="78">
        <v>0</v>
      </c>
      <c r="F51" s="78">
        <v>0</v>
      </c>
      <c r="G51" s="78">
        <v>0</v>
      </c>
      <c r="H51" s="152" t="s">
        <v>270</v>
      </c>
    </row>
    <row r="52" spans="1:8" s="91" customFormat="1" ht="27" customHeight="1">
      <c r="A52" s="151" t="s">
        <v>222</v>
      </c>
      <c r="B52" s="110" t="s">
        <v>271</v>
      </c>
      <c r="C52" s="154"/>
      <c r="D52" s="154"/>
      <c r="E52" s="78">
        <v>114</v>
      </c>
      <c r="F52" s="78">
        <v>114</v>
      </c>
      <c r="G52" s="78">
        <v>0</v>
      </c>
      <c r="H52" s="152" t="s">
        <v>272</v>
      </c>
    </row>
    <row r="53" spans="1:8" s="91" customFormat="1" ht="27" customHeight="1">
      <c r="A53" s="151" t="s">
        <v>211</v>
      </c>
      <c r="B53" s="110" t="s">
        <v>273</v>
      </c>
      <c r="C53" s="89">
        <v>50999</v>
      </c>
      <c r="D53" s="142" t="s">
        <v>263</v>
      </c>
      <c r="E53" s="78">
        <v>0</v>
      </c>
      <c r="F53" s="78">
        <v>0</v>
      </c>
      <c r="G53" s="78">
        <v>0</v>
      </c>
      <c r="H53" s="110"/>
    </row>
    <row r="54" spans="1:4" s="91" customFormat="1" ht="12.75" customHeight="1">
      <c r="A54" s="161"/>
      <c r="B54" s="161"/>
      <c r="C54" s="162"/>
      <c r="D54" s="161"/>
    </row>
    <row r="55" spans="1:4" s="91" customFormat="1" ht="12.75" customHeight="1">
      <c r="A55" s="161"/>
      <c r="B55" s="161"/>
      <c r="C55" s="162"/>
      <c r="D55" s="161"/>
    </row>
    <row r="56" spans="1:4" s="91" customFormat="1" ht="12.75" customHeight="1">
      <c r="A56" s="161"/>
      <c r="B56" s="161"/>
      <c r="C56" s="162"/>
      <c r="D56" s="161"/>
    </row>
    <row r="57" spans="1:4" s="91" customFormat="1" ht="12.75" customHeight="1">
      <c r="A57" s="161"/>
      <c r="B57" s="161"/>
      <c r="C57" s="162"/>
      <c r="D57" s="161"/>
    </row>
    <row r="58" spans="1:4" s="91" customFormat="1" ht="12.75" customHeight="1">
      <c r="A58" s="161"/>
      <c r="B58" s="161"/>
      <c r="C58" s="162"/>
      <c r="D58" s="161"/>
    </row>
    <row r="59" spans="1:4" s="91" customFormat="1" ht="12.75" customHeight="1">
      <c r="A59" s="161"/>
      <c r="B59" s="161"/>
      <c r="C59" s="162"/>
      <c r="D59" s="161"/>
    </row>
    <row r="60" spans="1:4" s="91" customFormat="1" ht="12.75" customHeight="1">
      <c r="A60" s="161"/>
      <c r="B60" s="161"/>
      <c r="C60" s="162"/>
      <c r="D60" s="161"/>
    </row>
  </sheetData>
  <sheetProtection/>
  <mergeCells count="12">
    <mergeCell ref="A2:H2"/>
    <mergeCell ref="A5:B5"/>
    <mergeCell ref="C7:C10"/>
    <mergeCell ref="C11:C15"/>
    <mergeCell ref="C17:C18"/>
    <mergeCell ref="C48:C50"/>
    <mergeCell ref="C51:C52"/>
    <mergeCell ref="D7:D10"/>
    <mergeCell ref="D11:D15"/>
    <mergeCell ref="D17:D18"/>
    <mergeCell ref="D48:D50"/>
    <mergeCell ref="D51:D52"/>
  </mergeCells>
  <printOptions horizontalCentered="1" verticalCentered="1"/>
  <pageMargins left="0.349305555555556" right="0.349305555555556" top="0.7888888888888891" bottom="0.7888888888888891" header="0.3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0">
      <selection activeCell="E42" sqref="E4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7" width="49.16015625" style="0" customWidth="1"/>
    <col min="8" max="8" width="32.33203125" style="0" customWidth="1"/>
    <col min="9" max="9" width="9.16015625" style="0" customWidth="1"/>
  </cols>
  <sheetData>
    <row r="1" spans="1:6" ht="22.5" customHeight="1">
      <c r="A1" s="119" t="s">
        <v>27</v>
      </c>
      <c r="B1" s="120"/>
      <c r="C1" s="120"/>
      <c r="D1" s="120"/>
      <c r="E1" s="120"/>
      <c r="F1" s="121"/>
    </row>
    <row r="2" spans="1:6" ht="22.5" customHeight="1">
      <c r="A2" s="122" t="s">
        <v>28</v>
      </c>
      <c r="B2" s="123"/>
      <c r="C2" s="124"/>
      <c r="D2" s="124"/>
      <c r="E2" s="124"/>
      <c r="F2" s="123"/>
    </row>
    <row r="3" spans="1:6" s="60" customFormat="1" ht="22.5" customHeight="1">
      <c r="A3" s="125"/>
      <c r="B3" s="125"/>
      <c r="C3" s="126"/>
      <c r="D3" s="126"/>
      <c r="E3" s="127"/>
      <c r="F3" s="128" t="s">
        <v>48</v>
      </c>
    </row>
    <row r="4" spans="1:8" s="60" customFormat="1" ht="22.5" customHeight="1">
      <c r="A4" s="129" t="s">
        <v>49</v>
      </c>
      <c r="B4" s="129"/>
      <c r="C4" s="130" t="s">
        <v>50</v>
      </c>
      <c r="D4" s="131"/>
      <c r="E4" s="131"/>
      <c r="F4" s="131"/>
      <c r="G4" s="131"/>
      <c r="H4" s="132"/>
    </row>
    <row r="5" spans="1:8" s="60" customFormat="1" ht="22.5" customHeight="1">
      <c r="A5" s="129" t="s">
        <v>51</v>
      </c>
      <c r="B5" s="129" t="s">
        <v>52</v>
      </c>
      <c r="C5" s="129" t="s">
        <v>53</v>
      </c>
      <c r="D5" s="133" t="s">
        <v>52</v>
      </c>
      <c r="E5" s="129" t="s">
        <v>54</v>
      </c>
      <c r="F5" s="129" t="s">
        <v>52</v>
      </c>
      <c r="G5" s="134" t="s">
        <v>55</v>
      </c>
      <c r="H5" s="135" t="s">
        <v>52</v>
      </c>
    </row>
    <row r="6" spans="1:8" s="60" customFormat="1" ht="22.5" customHeight="1">
      <c r="A6" s="136" t="s">
        <v>274</v>
      </c>
      <c r="B6" s="137"/>
      <c r="C6" s="118" t="s">
        <v>275</v>
      </c>
      <c r="D6" s="138"/>
      <c r="E6" s="139" t="s">
        <v>276</v>
      </c>
      <c r="F6" s="138"/>
      <c r="G6" s="140" t="s">
        <v>56</v>
      </c>
      <c r="H6" s="114"/>
    </row>
    <row r="7" spans="1:8" s="60" customFormat="1" ht="22.5" customHeight="1">
      <c r="A7" s="136"/>
      <c r="B7" s="137"/>
      <c r="C7" s="118" t="s">
        <v>277</v>
      </c>
      <c r="D7" s="138"/>
      <c r="E7" s="118" t="s">
        <v>278</v>
      </c>
      <c r="F7" s="138"/>
      <c r="G7" s="141" t="s">
        <v>60</v>
      </c>
      <c r="H7" s="114"/>
    </row>
    <row r="8" spans="1:8" s="60" customFormat="1" ht="22.5" customHeight="1">
      <c r="A8" s="136"/>
      <c r="B8" s="137"/>
      <c r="C8" s="118" t="s">
        <v>279</v>
      </c>
      <c r="D8" s="138"/>
      <c r="E8" s="118" t="s">
        <v>280</v>
      </c>
      <c r="F8" s="138"/>
      <c r="G8" s="141" t="s">
        <v>64</v>
      </c>
      <c r="H8" s="110"/>
    </row>
    <row r="9" spans="1:8" s="60" customFormat="1" ht="22.5" customHeight="1">
      <c r="A9" s="136"/>
      <c r="B9" s="137"/>
      <c r="C9" s="118" t="s">
        <v>281</v>
      </c>
      <c r="D9" s="138"/>
      <c r="E9" s="118" t="s">
        <v>282</v>
      </c>
      <c r="F9" s="138"/>
      <c r="G9" s="141" t="s">
        <v>68</v>
      </c>
      <c r="H9" s="114"/>
    </row>
    <row r="10" spans="1:8" s="60" customFormat="1" ht="22.5" customHeight="1">
      <c r="A10" s="136"/>
      <c r="B10" s="137"/>
      <c r="C10" s="118" t="s">
        <v>283</v>
      </c>
      <c r="D10" s="138"/>
      <c r="E10" s="118" t="s">
        <v>284</v>
      </c>
      <c r="F10" s="138"/>
      <c r="G10" s="141" t="s">
        <v>72</v>
      </c>
      <c r="H10" s="114"/>
    </row>
    <row r="11" spans="1:8" s="60" customFormat="1" ht="22.5" customHeight="1">
      <c r="A11" s="136"/>
      <c r="B11" s="137"/>
      <c r="C11" s="118" t="s">
        <v>285</v>
      </c>
      <c r="D11" s="138"/>
      <c r="E11" s="118" t="s">
        <v>286</v>
      </c>
      <c r="F11" s="138"/>
      <c r="G11" s="141" t="s">
        <v>76</v>
      </c>
      <c r="H11" s="114"/>
    </row>
    <row r="12" spans="1:8" s="60" customFormat="1" ht="22.5" customHeight="1">
      <c r="A12" s="136"/>
      <c r="B12" s="137"/>
      <c r="C12" s="118" t="s">
        <v>287</v>
      </c>
      <c r="D12" s="138"/>
      <c r="E12" s="118" t="s">
        <v>278</v>
      </c>
      <c r="F12" s="138"/>
      <c r="G12" s="141" t="s">
        <v>80</v>
      </c>
      <c r="H12" s="114"/>
    </row>
    <row r="13" spans="1:8" s="60" customFormat="1" ht="22.5" customHeight="1">
      <c r="A13" s="142"/>
      <c r="B13" s="137"/>
      <c r="C13" s="118" t="s">
        <v>288</v>
      </c>
      <c r="D13" s="138"/>
      <c r="E13" s="118" t="s">
        <v>280</v>
      </c>
      <c r="F13" s="138"/>
      <c r="G13" s="141" t="s">
        <v>83</v>
      </c>
      <c r="H13" s="114"/>
    </row>
    <row r="14" spans="1:8" s="60" customFormat="1" ht="22.5" customHeight="1">
      <c r="A14" s="142"/>
      <c r="B14" s="137"/>
      <c r="C14" s="118" t="s">
        <v>289</v>
      </c>
      <c r="D14" s="138"/>
      <c r="E14" s="118" t="s">
        <v>282</v>
      </c>
      <c r="F14" s="138"/>
      <c r="G14" s="141" t="s">
        <v>86</v>
      </c>
      <c r="H14" s="114"/>
    </row>
    <row r="15" spans="1:8" s="60" customFormat="1" ht="22.5" customHeight="1">
      <c r="A15" s="142"/>
      <c r="B15" s="137"/>
      <c r="C15" s="118" t="s">
        <v>290</v>
      </c>
      <c r="D15" s="138"/>
      <c r="E15" s="118" t="s">
        <v>291</v>
      </c>
      <c r="F15" s="138"/>
      <c r="G15" s="141" t="s">
        <v>90</v>
      </c>
      <c r="H15" s="114"/>
    </row>
    <row r="16" spans="1:8" s="60" customFormat="1" ht="22.5" customHeight="1">
      <c r="A16" s="110"/>
      <c r="B16" s="143"/>
      <c r="C16" s="118" t="s">
        <v>292</v>
      </c>
      <c r="D16" s="138"/>
      <c r="E16" s="118" t="s">
        <v>293</v>
      </c>
      <c r="F16" s="138"/>
      <c r="G16" s="141" t="s">
        <v>94</v>
      </c>
      <c r="H16" s="110"/>
    </row>
    <row r="17" spans="1:8" s="60" customFormat="1" ht="22.5" customHeight="1">
      <c r="A17" s="114"/>
      <c r="B17" s="143"/>
      <c r="C17" s="118" t="s">
        <v>294</v>
      </c>
      <c r="D17" s="138"/>
      <c r="E17" s="118" t="s">
        <v>295</v>
      </c>
      <c r="F17" s="138"/>
      <c r="G17" s="141" t="s">
        <v>98</v>
      </c>
      <c r="H17" s="114"/>
    </row>
    <row r="18" spans="1:8" s="60" customFormat="1" ht="22.5" customHeight="1">
      <c r="A18" s="114"/>
      <c r="B18" s="143"/>
      <c r="C18" s="118" t="s">
        <v>296</v>
      </c>
      <c r="D18" s="138"/>
      <c r="E18" s="118" t="s">
        <v>297</v>
      </c>
      <c r="F18" s="138"/>
      <c r="G18" s="141" t="s">
        <v>101</v>
      </c>
      <c r="H18" s="114"/>
    </row>
    <row r="19" spans="1:8" s="60" customFormat="1" ht="22.5" customHeight="1">
      <c r="A19" s="142"/>
      <c r="B19" s="143"/>
      <c r="C19" s="118" t="s">
        <v>298</v>
      </c>
      <c r="D19" s="138"/>
      <c r="E19" s="118" t="s">
        <v>299</v>
      </c>
      <c r="F19" s="138"/>
      <c r="G19" s="141" t="s">
        <v>104</v>
      </c>
      <c r="H19" s="114"/>
    </row>
    <row r="20" spans="1:8" s="60" customFormat="1" ht="22.5" customHeight="1">
      <c r="A20" s="142"/>
      <c r="B20" s="137"/>
      <c r="C20" s="118" t="s">
        <v>300</v>
      </c>
      <c r="D20" s="138"/>
      <c r="E20" s="118" t="s">
        <v>301</v>
      </c>
      <c r="F20" s="138"/>
      <c r="G20" s="141" t="s">
        <v>107</v>
      </c>
      <c r="H20" s="114"/>
    </row>
    <row r="21" spans="1:8" s="60" customFormat="1" ht="22.5" customHeight="1">
      <c r="A21" s="110"/>
      <c r="B21" s="137"/>
      <c r="C21" s="114"/>
      <c r="D21" s="138"/>
      <c r="E21" s="118" t="s">
        <v>302</v>
      </c>
      <c r="F21" s="138"/>
      <c r="G21" s="141" t="s">
        <v>110</v>
      </c>
      <c r="H21" s="114"/>
    </row>
    <row r="22" spans="1:8" s="60" customFormat="1" ht="18" customHeight="1">
      <c r="A22" s="114"/>
      <c r="B22" s="137"/>
      <c r="C22" s="114"/>
      <c r="D22" s="138"/>
      <c r="E22" s="144" t="s">
        <v>303</v>
      </c>
      <c r="F22" s="138"/>
      <c r="G22" s="114"/>
      <c r="H22" s="114"/>
    </row>
    <row r="23" spans="1:8" s="60" customFormat="1" ht="19.5" customHeight="1">
      <c r="A23" s="114"/>
      <c r="B23" s="137"/>
      <c r="C23" s="114"/>
      <c r="D23" s="138"/>
      <c r="E23" s="144" t="s">
        <v>304</v>
      </c>
      <c r="F23" s="138"/>
      <c r="G23" s="114"/>
      <c r="H23" s="114"/>
    </row>
    <row r="24" spans="1:8" s="60" customFormat="1" ht="21.75" customHeight="1">
      <c r="A24" s="114"/>
      <c r="B24" s="137"/>
      <c r="C24" s="118"/>
      <c r="D24" s="145"/>
      <c r="E24" s="144" t="s">
        <v>305</v>
      </c>
      <c r="F24" s="138"/>
      <c r="G24" s="114"/>
      <c r="H24" s="114"/>
    </row>
    <row r="25" spans="1:8" s="60" customFormat="1" ht="23.25" customHeight="1">
      <c r="A25" s="114"/>
      <c r="B25" s="137"/>
      <c r="C25" s="118"/>
      <c r="D25" s="145"/>
      <c r="E25" s="136"/>
      <c r="F25" s="145"/>
      <c r="G25" s="114"/>
      <c r="H25" s="114"/>
    </row>
    <row r="26" spans="1:8" s="60" customFormat="1" ht="18" customHeight="1">
      <c r="A26" s="133" t="s">
        <v>128</v>
      </c>
      <c r="B26" s="143">
        <f>SUM(B6,B9,B10,B12,B13,B14,B15)</f>
        <v>0</v>
      </c>
      <c r="C26" s="133" t="s">
        <v>129</v>
      </c>
      <c r="D26" s="145">
        <f>SUM(D6:D20)</f>
        <v>0</v>
      </c>
      <c r="E26" s="133" t="s">
        <v>129</v>
      </c>
      <c r="F26" s="145">
        <f>SUM(F6,F11,F21,F22,F23)</f>
        <v>0</v>
      </c>
      <c r="G26" s="133" t="s">
        <v>129</v>
      </c>
      <c r="H26" s="145">
        <f>SUM(H6,H11,H21,H22,H23)</f>
        <v>0</v>
      </c>
    </row>
    <row r="27" spans="2:6" s="60" customFormat="1" ht="12.75" customHeight="1">
      <c r="B27" s="63"/>
      <c r="D27" s="63"/>
      <c r="F27" s="63"/>
    </row>
    <row r="28" spans="2:6" s="60" customFormat="1" ht="12.75" customHeight="1">
      <c r="B28" s="63"/>
      <c r="D28" s="63"/>
      <c r="F28" s="63"/>
    </row>
    <row r="29" spans="2:6" s="60" customFormat="1" ht="12.75" customHeight="1">
      <c r="B29" s="63"/>
      <c r="D29" s="63"/>
      <c r="F29" s="63"/>
    </row>
    <row r="30" spans="2:6" s="60" customFormat="1" ht="12.75" customHeight="1">
      <c r="B30" s="63"/>
      <c r="D30" s="63"/>
      <c r="F30" s="63"/>
    </row>
    <row r="31" spans="2:6" s="60" customFormat="1" ht="12.75" customHeight="1">
      <c r="B31" s="63"/>
      <c r="D31" s="63"/>
      <c r="F31" s="63"/>
    </row>
    <row r="32" spans="2:6" s="60" customFormat="1" ht="12.75" customHeight="1">
      <c r="B32" s="63"/>
      <c r="D32" s="63"/>
      <c r="F32" s="63"/>
    </row>
    <row r="33" spans="2:6" s="60" customFormat="1" ht="12.75" customHeight="1">
      <c r="B33" s="63"/>
      <c r="D33" s="63"/>
      <c r="F33" s="63"/>
    </row>
    <row r="34" spans="2:6" s="60" customFormat="1" ht="12.75" customHeight="1">
      <c r="B34" s="63"/>
      <c r="D34" s="63"/>
      <c r="F34" s="63"/>
    </row>
    <row r="35" spans="2:6" s="60" customFormat="1" ht="12.75" customHeight="1">
      <c r="B35" s="63"/>
      <c r="D35" s="63"/>
      <c r="F35" s="63"/>
    </row>
    <row r="36" spans="2:6" s="60" customFormat="1" ht="12.75" customHeight="1">
      <c r="B36" s="63"/>
      <c r="D36" s="63"/>
      <c r="F36" s="63"/>
    </row>
    <row r="37" spans="2:6" s="60" customFormat="1" ht="12.75" customHeight="1">
      <c r="B37" s="63"/>
      <c r="D37" s="63"/>
      <c r="F37" s="63"/>
    </row>
    <row r="38" spans="2:6" s="60" customFormat="1" ht="12.75" customHeight="1">
      <c r="B38" s="63"/>
      <c r="D38" s="63"/>
      <c r="F38" s="63"/>
    </row>
    <row r="39" spans="2:4" s="60" customFormat="1" ht="12.75" customHeight="1">
      <c r="B39" s="63"/>
      <c r="D39" s="63"/>
    </row>
    <row r="40" spans="2:4" ht="12.75" customHeight="1">
      <c r="B40" s="84"/>
      <c r="D40" s="84"/>
    </row>
    <row r="41" spans="2:4" ht="12.75" customHeight="1">
      <c r="B41" s="84"/>
      <c r="D41" s="84"/>
    </row>
    <row r="42" ht="12.75" customHeight="1">
      <c r="B42" s="84"/>
    </row>
    <row r="43" ht="12.75" customHeight="1">
      <c r="B43" s="84"/>
    </row>
    <row r="44" ht="12.75" customHeight="1">
      <c r="B44" s="84"/>
    </row>
  </sheetData>
  <sheetProtection/>
  <mergeCells count="3">
    <mergeCell ref="A3:B3"/>
    <mergeCell ref="A4:B4"/>
    <mergeCell ref="C4:H4"/>
  </mergeCells>
  <printOptions horizontalCentered="1"/>
  <pageMargins left="0.75" right="0.75" top="0.7888888888888891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B1">
      <selection activeCell="D11" sqref="D1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5" width="9.16015625" style="0" customWidth="1"/>
  </cols>
  <sheetData>
    <row r="1" s="60" customFormat="1" ht="30" customHeight="1">
      <c r="A1" s="63" t="s">
        <v>31</v>
      </c>
    </row>
    <row r="2" spans="1:4" ht="28.5" customHeight="1">
      <c r="A2" s="115" t="s">
        <v>32</v>
      </c>
      <c r="B2" s="115"/>
      <c r="C2" s="115"/>
      <c r="D2" s="115"/>
    </row>
    <row r="3" ht="30" customHeight="1">
      <c r="D3" s="90" t="s">
        <v>48</v>
      </c>
    </row>
    <row r="4" spans="1:4" s="60" customFormat="1" ht="30" customHeight="1">
      <c r="A4" s="108" t="s">
        <v>139</v>
      </c>
      <c r="B4" s="74" t="s">
        <v>306</v>
      </c>
      <c r="C4" s="108" t="s">
        <v>307</v>
      </c>
      <c r="D4" s="108" t="s">
        <v>308</v>
      </c>
    </row>
    <row r="5" spans="1:4" s="60" customFormat="1" ht="30" customHeight="1">
      <c r="A5" s="109" t="s">
        <v>154</v>
      </c>
      <c r="B5" s="109" t="s">
        <v>154</v>
      </c>
      <c r="C5" s="109" t="s">
        <v>154</v>
      </c>
      <c r="D5" s="113" t="s">
        <v>154</v>
      </c>
    </row>
    <row r="6" spans="2:4" s="60" customFormat="1" ht="75.75" customHeight="1">
      <c r="B6" s="89" t="s">
        <v>155</v>
      </c>
      <c r="C6" s="89">
        <v>3000</v>
      </c>
      <c r="D6" s="116" t="s">
        <v>309</v>
      </c>
    </row>
    <row r="7" spans="1:4" s="60" customFormat="1" ht="30" customHeight="1">
      <c r="A7" s="110"/>
      <c r="B7" s="89"/>
      <c r="C7" s="89"/>
      <c r="D7" s="117"/>
    </row>
    <row r="8" spans="1:4" s="60" customFormat="1" ht="30" customHeight="1">
      <c r="A8" s="110"/>
      <c r="B8" s="89"/>
      <c r="C8" s="89"/>
      <c r="D8" s="117"/>
    </row>
    <row r="9" spans="1:4" s="60" customFormat="1" ht="30" customHeight="1">
      <c r="A9" s="110"/>
      <c r="B9" s="110"/>
      <c r="C9" s="110"/>
      <c r="D9" s="110"/>
    </row>
    <row r="10" spans="1:4" s="60" customFormat="1" ht="30" customHeight="1">
      <c r="A10" s="110"/>
      <c r="B10" s="110"/>
      <c r="C10" s="110"/>
      <c r="D10" s="118"/>
    </row>
    <row r="11" spans="1:4" s="60" customFormat="1" ht="30" customHeight="1">
      <c r="A11" s="110"/>
      <c r="B11" s="110"/>
      <c r="C11" s="110"/>
      <c r="D11" s="114"/>
    </row>
    <row r="12" spans="1:4" s="60" customFormat="1" ht="30" customHeight="1">
      <c r="A12" s="110"/>
      <c r="B12" s="110"/>
      <c r="C12" s="110"/>
      <c r="D12" s="114"/>
    </row>
    <row r="13" spans="1:4" s="60" customFormat="1" ht="30" customHeight="1">
      <c r="A13" s="110"/>
      <c r="B13" s="110"/>
      <c r="C13" s="110"/>
      <c r="D13" s="114"/>
    </row>
    <row r="14" spans="1:2" s="60" customFormat="1" ht="30" customHeight="1">
      <c r="A14" s="63"/>
      <c r="B14" s="63"/>
    </row>
    <row r="15" spans="1:3" s="60" customFormat="1" ht="12.75" customHeight="1">
      <c r="A15" s="63"/>
      <c r="B15" s="63"/>
      <c r="C15" s="63"/>
    </row>
    <row r="16" spans="1:3" s="60" customFormat="1" ht="12.75" customHeight="1">
      <c r="A16" s="63"/>
      <c r="B16" s="63"/>
      <c r="C16" s="63"/>
    </row>
    <row r="17" s="60" customFormat="1" ht="12.75" customHeight="1">
      <c r="B17" s="63"/>
    </row>
    <row r="18" s="60" customFormat="1" ht="12.75" customHeight="1"/>
  </sheetData>
  <sheetProtection/>
  <printOptions horizontalCentered="1"/>
  <pageMargins left="0.588888888888889" right="0.588888888888889" top="0.7888888888888891" bottom="0.788888888888889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F10" sqref="F10"/>
    </sheetView>
  </sheetViews>
  <sheetFormatPr defaultColWidth="9.16015625" defaultRowHeight="12.75" customHeight="1"/>
  <cols>
    <col min="1" max="2" width="22.83203125" style="0" customWidth="1"/>
    <col min="3" max="3" width="24.33203125" style="0" customWidth="1"/>
    <col min="4" max="4" width="16.66015625" style="0" customWidth="1"/>
    <col min="5" max="6" width="23.5" style="0" customWidth="1"/>
    <col min="7" max="7" width="27.33203125" style="0" customWidth="1"/>
    <col min="8" max="8" width="26.5" style="0" customWidth="1"/>
    <col min="9" max="9" width="17.66015625" style="0" customWidth="1"/>
    <col min="10" max="10" width="12.83203125" style="0" customWidth="1"/>
    <col min="11" max="11" width="16.5" style="0" customWidth="1"/>
    <col min="12" max="12" width="9.16015625" style="0" customWidth="1"/>
  </cols>
  <sheetData>
    <row r="1" spans="1:2" ht="30" customHeight="1">
      <c r="A1" s="63" t="s">
        <v>33</v>
      </c>
      <c r="B1" s="84"/>
    </row>
    <row r="2" spans="1:11" ht="28.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="60" customFormat="1" ht="22.5" customHeight="1">
      <c r="K3" s="90" t="s">
        <v>48</v>
      </c>
    </row>
    <row r="4" spans="1:11" s="60" customFormat="1" ht="22.5" customHeight="1">
      <c r="A4" s="108" t="s">
        <v>310</v>
      </c>
      <c r="B4" s="108" t="s">
        <v>311</v>
      </c>
      <c r="C4" s="74" t="s">
        <v>312</v>
      </c>
      <c r="D4" s="108" t="s">
        <v>313</v>
      </c>
      <c r="E4" s="108" t="s">
        <v>314</v>
      </c>
      <c r="F4" s="108" t="s">
        <v>315</v>
      </c>
      <c r="G4" s="108" t="s">
        <v>316</v>
      </c>
      <c r="H4" s="108" t="s">
        <v>317</v>
      </c>
      <c r="I4" s="108" t="s">
        <v>318</v>
      </c>
      <c r="J4" s="108" t="s">
        <v>319</v>
      </c>
      <c r="K4" s="108" t="s">
        <v>169</v>
      </c>
    </row>
    <row r="5" spans="1:11" s="60" customFormat="1" ht="27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9</v>
      </c>
      <c r="H5" s="109">
        <v>10</v>
      </c>
      <c r="I5" s="109">
        <v>11</v>
      </c>
      <c r="J5" s="109">
        <v>12</v>
      </c>
      <c r="K5" s="113"/>
    </row>
    <row r="6" spans="1:11" s="60" customFormat="1" ht="27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60" customFormat="1" ht="27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s="60" customFormat="1" ht="27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s="60" customFormat="1" ht="27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s="60" customFormat="1" ht="27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s="60" customFormat="1" ht="27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4"/>
    </row>
    <row r="12" spans="1:11" s="60" customFormat="1" ht="27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4"/>
    </row>
    <row r="13" spans="1:11" s="60" customFormat="1" ht="27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4"/>
    </row>
    <row r="14" spans="1:11" s="60" customFormat="1" ht="18.75" customHeight="1">
      <c r="A14" s="111" t="s">
        <v>320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0" ht="12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ht="12.75" customHeight="1">
      <c r="C17" s="84"/>
    </row>
    <row r="19" ht="12.75" customHeight="1">
      <c r="E19" s="112"/>
    </row>
  </sheetData>
  <sheetProtection/>
  <mergeCells count="2">
    <mergeCell ref="A2:K2"/>
    <mergeCell ref="A14:K14"/>
  </mergeCells>
  <printOptions/>
  <pageMargins left="0.75" right="0.75" top="1" bottom="1" header="0.509027777777778" footer="0.509027777777778"/>
  <pageSetup fitToHeight="1" fitToWidth="1" horizontalDpi="600" verticalDpi="6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31" sqref="F31:G31"/>
    </sheetView>
  </sheetViews>
  <sheetFormatPr defaultColWidth="9.33203125" defaultRowHeight="11.25"/>
  <cols>
    <col min="1" max="16384" width="9.33203125" style="1" customWidth="1"/>
  </cols>
  <sheetData>
    <row r="1" spans="1:14" ht="13.5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0.25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03"/>
    </row>
    <row r="3" spans="1:14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4" t="s">
        <v>48</v>
      </c>
    </row>
    <row r="4" spans="1:14" ht="11.25">
      <c r="A4" s="94" t="s">
        <v>321</v>
      </c>
      <c r="B4" s="94"/>
      <c r="C4" s="94"/>
      <c r="D4" s="94" t="s">
        <v>139</v>
      </c>
      <c r="E4" s="95" t="s">
        <v>322</v>
      </c>
      <c r="F4" s="94" t="s">
        <v>323</v>
      </c>
      <c r="G4" s="96" t="s">
        <v>324</v>
      </c>
      <c r="H4" s="97" t="s">
        <v>325</v>
      </c>
      <c r="I4" s="94" t="s">
        <v>326</v>
      </c>
      <c r="J4" s="94" t="s">
        <v>175</v>
      </c>
      <c r="K4" s="94"/>
      <c r="L4" s="105" t="s">
        <v>327</v>
      </c>
      <c r="M4" s="94" t="s">
        <v>328</v>
      </c>
      <c r="N4" s="106" t="s">
        <v>329</v>
      </c>
    </row>
    <row r="5" spans="1:14" ht="11.25">
      <c r="A5" s="98" t="s">
        <v>330</v>
      </c>
      <c r="B5" s="98" t="s">
        <v>331</v>
      </c>
      <c r="C5" s="98" t="s">
        <v>332</v>
      </c>
      <c r="D5" s="94"/>
      <c r="E5" s="95"/>
      <c r="F5" s="94"/>
      <c r="G5" s="99"/>
      <c r="H5" s="97"/>
      <c r="I5" s="94"/>
      <c r="J5" s="94" t="s">
        <v>330</v>
      </c>
      <c r="K5" s="94" t="s">
        <v>331</v>
      </c>
      <c r="L5" s="107"/>
      <c r="M5" s="94"/>
      <c r="N5" s="106"/>
    </row>
    <row r="6" spans="1:14" ht="11.25">
      <c r="A6" s="100" t="s">
        <v>154</v>
      </c>
      <c r="B6" s="100" t="s">
        <v>154</v>
      </c>
      <c r="C6" s="100" t="s">
        <v>154</v>
      </c>
      <c r="D6" s="100" t="s">
        <v>154</v>
      </c>
      <c r="E6" s="100" t="s">
        <v>154</v>
      </c>
      <c r="F6" s="101" t="s">
        <v>154</v>
      </c>
      <c r="G6" s="100" t="s">
        <v>154</v>
      </c>
      <c r="H6" s="100" t="s">
        <v>154</v>
      </c>
      <c r="I6" s="100" t="s">
        <v>154</v>
      </c>
      <c r="J6" s="100" t="s">
        <v>154</v>
      </c>
      <c r="K6" s="100" t="s">
        <v>154</v>
      </c>
      <c r="L6" s="100" t="s">
        <v>154</v>
      </c>
      <c r="M6" s="100" t="s">
        <v>154</v>
      </c>
      <c r="N6" s="100" t="s">
        <v>154</v>
      </c>
    </row>
    <row r="7" spans="1:14" ht="11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1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1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ht="11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11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1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ht="11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O10" sqref="O10"/>
    </sheetView>
  </sheetViews>
  <sheetFormatPr defaultColWidth="9.16015625" defaultRowHeight="12.75" customHeight="1"/>
  <cols>
    <col min="1" max="1" width="11.66015625" style="0" customWidth="1"/>
    <col min="2" max="2" width="18.83203125" style="62" customWidth="1"/>
    <col min="3" max="3" width="6.16015625" style="0" customWidth="1"/>
    <col min="4" max="4" width="8.5" style="0" customWidth="1"/>
    <col min="5" max="6" width="11.83203125" style="0" customWidth="1"/>
    <col min="7" max="7" width="7.66015625" style="0" customWidth="1"/>
    <col min="8" max="9" width="11.83203125" style="0" customWidth="1"/>
    <col min="10" max="11" width="6.83203125" style="0" customWidth="1"/>
    <col min="12" max="12" width="8.66015625" style="0" customWidth="1"/>
    <col min="13" max="13" width="6.5" style="0" customWidth="1"/>
    <col min="14" max="18" width="9.16015625" style="0" customWidth="1"/>
    <col min="19" max="19" width="6.83203125" style="0" customWidth="1"/>
    <col min="20" max="20" width="9.16015625" style="0" customWidth="1"/>
  </cols>
  <sheetData>
    <row r="1" ht="30" customHeight="1">
      <c r="A1" s="63" t="s">
        <v>39</v>
      </c>
    </row>
    <row r="2" spans="1:29" ht="28.5" customHeight="1">
      <c r="A2" s="64" t="s">
        <v>40</v>
      </c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2:29" s="60" customFormat="1" ht="22.5" customHeight="1">
      <c r="B3" s="66"/>
      <c r="AC3" s="90" t="s">
        <v>48</v>
      </c>
    </row>
    <row r="4" spans="1:29" s="60" customFormat="1" ht="24.75" customHeight="1">
      <c r="A4" s="67" t="s">
        <v>139</v>
      </c>
      <c r="B4" s="68" t="s">
        <v>140</v>
      </c>
      <c r="C4" s="69" t="s">
        <v>333</v>
      </c>
      <c r="D4" s="70"/>
      <c r="E4" s="70"/>
      <c r="F4" s="70"/>
      <c r="G4" s="70"/>
      <c r="H4" s="70"/>
      <c r="I4" s="70"/>
      <c r="J4" s="70"/>
      <c r="K4" s="85"/>
      <c r="L4" s="69" t="s">
        <v>334</v>
      </c>
      <c r="M4" s="70"/>
      <c r="N4" s="70"/>
      <c r="O4" s="70"/>
      <c r="P4" s="70"/>
      <c r="Q4" s="70"/>
      <c r="R4" s="70"/>
      <c r="S4" s="70"/>
      <c r="T4" s="85"/>
      <c r="U4" s="69" t="s">
        <v>335</v>
      </c>
      <c r="V4" s="70"/>
      <c r="W4" s="70"/>
      <c r="X4" s="70"/>
      <c r="Y4" s="70"/>
      <c r="Z4" s="70"/>
      <c r="AA4" s="70"/>
      <c r="AB4" s="70"/>
      <c r="AC4" s="85"/>
    </row>
    <row r="5" spans="1:29" s="60" customFormat="1" ht="24.75" customHeight="1">
      <c r="A5" s="67"/>
      <c r="B5" s="68"/>
      <c r="C5" s="71" t="s">
        <v>143</v>
      </c>
      <c r="D5" s="69" t="s">
        <v>336</v>
      </c>
      <c r="E5" s="70"/>
      <c r="F5" s="70"/>
      <c r="G5" s="70"/>
      <c r="H5" s="70"/>
      <c r="I5" s="85"/>
      <c r="J5" s="86" t="s">
        <v>337</v>
      </c>
      <c r="K5" s="86" t="s">
        <v>338</v>
      </c>
      <c r="L5" s="71" t="s">
        <v>143</v>
      </c>
      <c r="M5" s="69" t="s">
        <v>336</v>
      </c>
      <c r="N5" s="70"/>
      <c r="O5" s="70"/>
      <c r="P5" s="70"/>
      <c r="Q5" s="70"/>
      <c r="R5" s="85"/>
      <c r="S5" s="86" t="s">
        <v>337</v>
      </c>
      <c r="T5" s="86" t="s">
        <v>338</v>
      </c>
      <c r="U5" s="71" t="s">
        <v>143</v>
      </c>
      <c r="V5" s="69" t="s">
        <v>336</v>
      </c>
      <c r="W5" s="70"/>
      <c r="X5" s="70"/>
      <c r="Y5" s="70"/>
      <c r="Z5" s="70"/>
      <c r="AA5" s="85"/>
      <c r="AB5" s="86" t="s">
        <v>337</v>
      </c>
      <c r="AC5" s="86" t="s">
        <v>338</v>
      </c>
    </row>
    <row r="6" spans="1:29" s="60" customFormat="1" ht="24.75" customHeight="1">
      <c r="A6" s="67"/>
      <c r="B6" s="68"/>
      <c r="C6" s="72"/>
      <c r="D6" s="68" t="s">
        <v>152</v>
      </c>
      <c r="E6" s="68" t="s">
        <v>339</v>
      </c>
      <c r="F6" s="68" t="s">
        <v>340</v>
      </c>
      <c r="G6" s="68" t="s">
        <v>341</v>
      </c>
      <c r="H6" s="68"/>
      <c r="I6" s="68"/>
      <c r="J6" s="87"/>
      <c r="K6" s="87"/>
      <c r="L6" s="72"/>
      <c r="M6" s="68" t="s">
        <v>152</v>
      </c>
      <c r="N6" s="68" t="s">
        <v>339</v>
      </c>
      <c r="O6" s="68" t="s">
        <v>340</v>
      </c>
      <c r="P6" s="68" t="s">
        <v>341</v>
      </c>
      <c r="Q6" s="68"/>
      <c r="R6" s="68"/>
      <c r="S6" s="87"/>
      <c r="T6" s="87"/>
      <c r="U6" s="72"/>
      <c r="V6" s="68" t="s">
        <v>152</v>
      </c>
      <c r="W6" s="68" t="s">
        <v>339</v>
      </c>
      <c r="X6" s="68" t="s">
        <v>340</v>
      </c>
      <c r="Y6" s="68" t="s">
        <v>341</v>
      </c>
      <c r="Z6" s="68"/>
      <c r="AA6" s="68"/>
      <c r="AB6" s="87"/>
      <c r="AC6" s="87"/>
    </row>
    <row r="7" spans="1:29" s="60" customFormat="1" ht="46.5" customHeight="1">
      <c r="A7" s="67"/>
      <c r="B7" s="68"/>
      <c r="C7" s="73"/>
      <c r="D7" s="68"/>
      <c r="E7" s="68"/>
      <c r="F7" s="68"/>
      <c r="G7" s="74" t="s">
        <v>152</v>
      </c>
      <c r="H7" s="74" t="s">
        <v>342</v>
      </c>
      <c r="I7" s="74" t="s">
        <v>343</v>
      </c>
      <c r="J7" s="88"/>
      <c r="K7" s="88"/>
      <c r="L7" s="73"/>
      <c r="M7" s="68"/>
      <c r="N7" s="68"/>
      <c r="O7" s="68"/>
      <c r="P7" s="74" t="s">
        <v>152</v>
      </c>
      <c r="Q7" s="74" t="s">
        <v>342</v>
      </c>
      <c r="R7" s="74" t="s">
        <v>343</v>
      </c>
      <c r="S7" s="88"/>
      <c r="T7" s="88"/>
      <c r="U7" s="73"/>
      <c r="V7" s="68"/>
      <c r="W7" s="68"/>
      <c r="X7" s="68"/>
      <c r="Y7" s="74" t="s">
        <v>152</v>
      </c>
      <c r="Z7" s="74" t="s">
        <v>342</v>
      </c>
      <c r="AA7" s="74" t="s">
        <v>343</v>
      </c>
      <c r="AB7" s="88"/>
      <c r="AC7" s="88"/>
    </row>
    <row r="8" spans="1:29" s="61" customFormat="1" ht="24.75" customHeight="1">
      <c r="A8" s="75" t="s">
        <v>154</v>
      </c>
      <c r="B8" s="76" t="s">
        <v>154</v>
      </c>
      <c r="C8" s="75">
        <v>1</v>
      </c>
      <c r="D8" s="77">
        <v>2</v>
      </c>
      <c r="E8" s="77">
        <v>3</v>
      </c>
      <c r="F8" s="77">
        <v>4</v>
      </c>
      <c r="G8" s="75">
        <v>5</v>
      </c>
      <c r="H8" s="75">
        <v>6</v>
      </c>
      <c r="I8" s="75">
        <v>7</v>
      </c>
      <c r="J8" s="75">
        <v>8</v>
      </c>
      <c r="K8" s="75">
        <v>9</v>
      </c>
      <c r="L8" s="75">
        <v>10</v>
      </c>
      <c r="M8" s="75">
        <v>11</v>
      </c>
      <c r="N8" s="75">
        <v>12</v>
      </c>
      <c r="O8" s="75">
        <v>13</v>
      </c>
      <c r="P8" s="75">
        <v>14</v>
      </c>
      <c r="Q8" s="75">
        <v>15</v>
      </c>
      <c r="R8" s="75">
        <v>16</v>
      </c>
      <c r="S8" s="75">
        <v>17</v>
      </c>
      <c r="T8" s="75">
        <v>18</v>
      </c>
      <c r="U8" s="75" t="s">
        <v>344</v>
      </c>
      <c r="V8" s="75" t="s">
        <v>345</v>
      </c>
      <c r="W8" s="75" t="s">
        <v>346</v>
      </c>
      <c r="X8" s="75" t="s">
        <v>347</v>
      </c>
      <c r="Y8" s="75" t="s">
        <v>348</v>
      </c>
      <c r="Z8" s="75" t="s">
        <v>349</v>
      </c>
      <c r="AA8" s="75" t="s">
        <v>350</v>
      </c>
      <c r="AB8" s="75" t="s">
        <v>351</v>
      </c>
      <c r="AC8" s="75" t="s">
        <v>352</v>
      </c>
    </row>
    <row r="9" spans="1:29" s="61" customFormat="1" ht="24.75" customHeight="1">
      <c r="A9" s="78"/>
      <c r="B9" s="79" t="s">
        <v>155</v>
      </c>
      <c r="C9" s="80">
        <f>D9+G9</f>
        <v>156</v>
      </c>
      <c r="D9" s="80">
        <f>SUM(E9:F9)</f>
        <v>156</v>
      </c>
      <c r="E9" s="80"/>
      <c r="F9" s="80">
        <v>156</v>
      </c>
      <c r="G9" s="80">
        <f>SUM(H9:I9)</f>
        <v>0</v>
      </c>
      <c r="H9" s="80"/>
      <c r="I9" s="80"/>
      <c r="J9" s="89"/>
      <c r="K9" s="78"/>
      <c r="L9" s="80">
        <f>M9+P9</f>
        <v>156</v>
      </c>
      <c r="M9" s="80">
        <f>SUM(N9:O9)</f>
        <v>156</v>
      </c>
      <c r="N9" s="80"/>
      <c r="O9" s="80">
        <v>156</v>
      </c>
      <c r="P9" s="80">
        <f>SUM(Q9:R9)</f>
        <v>0</v>
      </c>
      <c r="Q9" s="80"/>
      <c r="R9" s="80"/>
      <c r="S9" s="89"/>
      <c r="T9" s="78"/>
      <c r="U9" s="78"/>
      <c r="V9" s="78">
        <f>L9-C9</f>
        <v>0</v>
      </c>
      <c r="W9" s="78">
        <f>M9-D9</f>
        <v>0</v>
      </c>
      <c r="X9" s="78">
        <f aca="true" t="shared" si="0" ref="X9:AC9">N9-E9</f>
        <v>0</v>
      </c>
      <c r="Y9" s="78">
        <f t="shared" si="0"/>
        <v>0</v>
      </c>
      <c r="Z9" s="78">
        <f t="shared" si="0"/>
        <v>0</v>
      </c>
      <c r="AA9" s="78">
        <f t="shared" si="0"/>
        <v>0</v>
      </c>
      <c r="AB9" s="78">
        <f t="shared" si="0"/>
        <v>0</v>
      </c>
      <c r="AC9" s="78">
        <f t="shared" si="0"/>
        <v>0</v>
      </c>
    </row>
    <row r="10" spans="1:29" s="61" customFormat="1" ht="24.75" customHeight="1">
      <c r="A10" s="78"/>
      <c r="B10" s="8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s="61" customFormat="1" ht="24.75" customHeight="1">
      <c r="A11" s="78"/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61" customFormat="1" ht="24.75" customHeight="1">
      <c r="A12" s="78"/>
      <c r="B12" s="8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s="61" customFormat="1" ht="24.75" customHeight="1">
      <c r="A13" s="82"/>
      <c r="B13" s="81"/>
      <c r="C13" s="82"/>
      <c r="D13" s="78"/>
      <c r="E13" s="78"/>
      <c r="F13" s="78"/>
      <c r="G13" s="78"/>
      <c r="H13" s="78"/>
      <c r="I13" s="78"/>
      <c r="J13" s="78"/>
      <c r="K13" s="78"/>
      <c r="L13" s="82"/>
      <c r="M13" s="78"/>
      <c r="N13" s="78"/>
      <c r="O13" s="78"/>
      <c r="P13" s="78"/>
      <c r="Q13" s="78"/>
      <c r="R13" s="78"/>
      <c r="S13" s="78"/>
      <c r="T13" s="78"/>
      <c r="U13" s="82"/>
      <c r="V13" s="78"/>
      <c r="W13" s="78"/>
      <c r="X13" s="78"/>
      <c r="Y13" s="78"/>
      <c r="Z13" s="78"/>
      <c r="AA13" s="78"/>
      <c r="AB13" s="78"/>
      <c r="AC13" s="78"/>
    </row>
    <row r="14" spans="1:29" s="61" customFormat="1" ht="24.75" customHeight="1">
      <c r="A14" s="82"/>
      <c r="B14" s="81"/>
      <c r="C14" s="78"/>
      <c r="D14" s="82"/>
      <c r="E14" s="78"/>
      <c r="F14" s="78"/>
      <c r="G14" s="78"/>
      <c r="H14" s="78"/>
      <c r="I14" s="78"/>
      <c r="J14" s="78"/>
      <c r="K14" s="78"/>
      <c r="L14" s="78"/>
      <c r="M14" s="82"/>
      <c r="N14" s="78"/>
      <c r="O14" s="78"/>
      <c r="P14" s="78"/>
      <c r="Q14" s="78"/>
      <c r="R14" s="78"/>
      <c r="S14" s="78"/>
      <c r="T14" s="78"/>
      <c r="U14" s="78"/>
      <c r="V14" s="82"/>
      <c r="W14" s="78"/>
      <c r="X14" s="78"/>
      <c r="Y14" s="78"/>
      <c r="Z14" s="78"/>
      <c r="AA14" s="78"/>
      <c r="AB14" s="78"/>
      <c r="AC14" s="78"/>
    </row>
    <row r="15" spans="1:29" s="61" customFormat="1" ht="24.75" customHeight="1">
      <c r="A15" s="82"/>
      <c r="B15" s="83"/>
      <c r="C15" s="82"/>
      <c r="D15" s="82"/>
      <c r="E15" s="78"/>
      <c r="F15" s="78"/>
      <c r="G15" s="78"/>
      <c r="H15" s="78"/>
      <c r="I15" s="78"/>
      <c r="J15" s="78"/>
      <c r="K15" s="78"/>
      <c r="L15" s="82"/>
      <c r="M15" s="82"/>
      <c r="N15" s="78"/>
      <c r="O15" s="78"/>
      <c r="P15" s="78"/>
      <c r="Q15" s="78"/>
      <c r="R15" s="78"/>
      <c r="S15" s="78"/>
      <c r="T15" s="78"/>
      <c r="U15" s="82"/>
      <c r="V15" s="82"/>
      <c r="W15" s="78"/>
      <c r="X15" s="78"/>
      <c r="Z15" s="78"/>
      <c r="AA15" s="78"/>
      <c r="AB15" s="78"/>
      <c r="AC15" s="78"/>
    </row>
    <row r="16" spans="1:29" s="61" customFormat="1" ht="24.75" customHeight="1">
      <c r="A16" s="82"/>
      <c r="B16" s="83"/>
      <c r="C16" s="82"/>
      <c r="D16" s="82"/>
      <c r="E16" s="82"/>
      <c r="F16" s="78"/>
      <c r="G16" s="78"/>
      <c r="H16" s="78"/>
      <c r="I16" s="78"/>
      <c r="J16" s="78"/>
      <c r="K16" s="78"/>
      <c r="L16" s="82"/>
      <c r="M16" s="82"/>
      <c r="N16" s="82"/>
      <c r="O16" s="78"/>
      <c r="P16" s="78"/>
      <c r="Q16" s="78"/>
      <c r="R16" s="78"/>
      <c r="S16" s="78"/>
      <c r="T16" s="78"/>
      <c r="U16" s="82"/>
      <c r="V16" s="82"/>
      <c r="W16" s="82"/>
      <c r="X16" s="78"/>
      <c r="Y16" s="78"/>
      <c r="Z16" s="78"/>
      <c r="AA16" s="78"/>
      <c r="AB16" s="78"/>
      <c r="AC16" s="78"/>
    </row>
    <row r="17" spans="6:11" ht="12.75" customHeight="1">
      <c r="F17" s="84"/>
      <c r="G17" s="84"/>
      <c r="H17" s="84"/>
      <c r="I17" s="84"/>
      <c r="J17" s="84"/>
      <c r="K17" s="84"/>
    </row>
    <row r="18" spans="7:11" ht="12.75" customHeight="1">
      <c r="G18" s="84"/>
      <c r="H18" s="84"/>
      <c r="K18" s="84"/>
    </row>
    <row r="19" spans="8:11" ht="12.75" customHeight="1">
      <c r="H19" s="84"/>
      <c r="K19" s="84"/>
    </row>
    <row r="20" spans="8:11" ht="12.75" customHeight="1">
      <c r="H20" s="84"/>
      <c r="K20" s="84"/>
    </row>
    <row r="21" spans="9:11" ht="12.75" customHeight="1">
      <c r="I21" s="84"/>
      <c r="K21" s="84"/>
    </row>
    <row r="22" spans="9:10" ht="12.75" customHeight="1">
      <c r="I22" s="84"/>
      <c r="J22" s="8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1" bottom="0.7888888888888891" header="0.5" footer="0.5"/>
  <pageSetup fitToHeight="0" fitToWidth="1"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1" sqref="A21:I21"/>
    </sheetView>
  </sheetViews>
  <sheetFormatPr defaultColWidth="9.33203125" defaultRowHeight="11.25"/>
  <cols>
    <col min="1" max="3" width="9.33203125" style="1" customWidth="1"/>
    <col min="4" max="4" width="36.66015625" style="1" customWidth="1"/>
    <col min="5" max="5" width="14.66015625" style="1" customWidth="1"/>
    <col min="6" max="6" width="9.33203125" style="1" customWidth="1"/>
    <col min="7" max="7" width="22.5" style="1" customWidth="1"/>
    <col min="8" max="8" width="39.16015625" style="1" customWidth="1"/>
    <col min="9" max="9" width="43.16015625" style="1" customWidth="1"/>
    <col min="10" max="16384" width="9.33203125" style="1" customWidth="1"/>
  </cols>
  <sheetData>
    <row r="1" spans="1:8" ht="14.25">
      <c r="A1" s="2" t="s">
        <v>39</v>
      </c>
      <c r="B1" s="3"/>
      <c r="C1" s="3"/>
      <c r="D1" s="3"/>
      <c r="E1" s="4"/>
      <c r="F1" s="4"/>
      <c r="G1" s="4"/>
      <c r="H1" s="4"/>
    </row>
    <row r="2" spans="1:9" ht="22.5">
      <c r="A2" s="5" t="s">
        <v>42</v>
      </c>
      <c r="B2" s="5"/>
      <c r="C2" s="5"/>
      <c r="D2" s="5"/>
      <c r="E2" s="5"/>
      <c r="F2" s="5"/>
      <c r="G2" s="5"/>
      <c r="H2" s="5"/>
      <c r="I2" s="5"/>
    </row>
    <row r="3" spans="1:9" ht="20.25">
      <c r="A3" s="54"/>
      <c r="B3" s="54"/>
      <c r="C3" s="54"/>
      <c r="D3" s="54"/>
      <c r="E3" s="54"/>
      <c r="F3" s="54"/>
      <c r="G3" s="54"/>
      <c r="H3" s="54"/>
      <c r="I3" s="54"/>
    </row>
    <row r="4" spans="1:9" ht="13.5">
      <c r="A4" s="9" t="s">
        <v>353</v>
      </c>
      <c r="B4" s="10"/>
      <c r="C4" s="10"/>
      <c r="D4" s="11" t="s">
        <v>354</v>
      </c>
      <c r="E4" s="11"/>
      <c r="F4" s="11"/>
      <c r="G4" s="11"/>
      <c r="H4" s="11"/>
      <c r="I4" s="11"/>
    </row>
    <row r="5" spans="1:9" ht="14.25">
      <c r="A5" s="12" t="s">
        <v>355</v>
      </c>
      <c r="B5" s="13"/>
      <c r="C5" s="13"/>
      <c r="D5" s="14" t="s">
        <v>356</v>
      </c>
      <c r="E5" s="14"/>
      <c r="F5" s="12" t="s">
        <v>357</v>
      </c>
      <c r="G5" s="15"/>
      <c r="H5" s="11">
        <v>2019</v>
      </c>
      <c r="I5" s="11"/>
    </row>
    <row r="6" spans="1:9" ht="14.25">
      <c r="A6" s="16" t="s">
        <v>358</v>
      </c>
      <c r="B6" s="17"/>
      <c r="C6" s="18"/>
      <c r="D6" s="19" t="s">
        <v>359</v>
      </c>
      <c r="E6" s="19">
        <v>3000</v>
      </c>
      <c r="F6" s="20" t="s">
        <v>360</v>
      </c>
      <c r="G6" s="21"/>
      <c r="H6" s="29">
        <v>3000</v>
      </c>
      <c r="I6" s="41"/>
    </row>
    <row r="7" spans="1:9" ht="14.25">
      <c r="A7" s="23"/>
      <c r="B7" s="24"/>
      <c r="C7" s="25"/>
      <c r="D7" s="19" t="s">
        <v>361</v>
      </c>
      <c r="E7" s="19">
        <v>3000</v>
      </c>
      <c r="F7" s="20" t="s">
        <v>361</v>
      </c>
      <c r="G7" s="21"/>
      <c r="H7" s="29">
        <v>3000</v>
      </c>
      <c r="I7" s="41"/>
    </row>
    <row r="8" spans="1:9" ht="14.25">
      <c r="A8" s="26"/>
      <c r="B8" s="27"/>
      <c r="C8" s="28"/>
      <c r="D8" s="19" t="s">
        <v>362</v>
      </c>
      <c r="E8" s="19"/>
      <c r="F8" s="20" t="s">
        <v>363</v>
      </c>
      <c r="G8" s="21"/>
      <c r="H8" s="29"/>
      <c r="I8" s="41"/>
    </row>
    <row r="9" spans="1:9" ht="14.25">
      <c r="A9" s="11" t="s">
        <v>364</v>
      </c>
      <c r="B9" s="14" t="s">
        <v>365</v>
      </c>
      <c r="C9" s="14"/>
      <c r="D9" s="14"/>
      <c r="E9" s="14"/>
      <c r="F9" s="12" t="s">
        <v>366</v>
      </c>
      <c r="G9" s="13"/>
      <c r="H9" s="13"/>
      <c r="I9" s="15"/>
    </row>
    <row r="10" spans="1:9" ht="14.25">
      <c r="A10" s="30"/>
      <c r="B10" s="55" t="s">
        <v>367</v>
      </c>
      <c r="C10" s="55"/>
      <c r="D10" s="55"/>
      <c r="E10" s="55"/>
      <c r="F10" s="56" t="s">
        <v>368</v>
      </c>
      <c r="G10" s="57"/>
      <c r="H10" s="57"/>
      <c r="I10" s="59"/>
    </row>
    <row r="11" spans="1:9" ht="28.5">
      <c r="A11" s="14" t="s">
        <v>369</v>
      </c>
      <c r="B11" s="35" t="s">
        <v>370</v>
      </c>
      <c r="C11" s="14" t="s">
        <v>371</v>
      </c>
      <c r="D11" s="14" t="s">
        <v>372</v>
      </c>
      <c r="E11" s="14" t="s">
        <v>373</v>
      </c>
      <c r="F11" s="14" t="s">
        <v>371</v>
      </c>
      <c r="G11" s="14" t="s">
        <v>372</v>
      </c>
      <c r="H11" s="14"/>
      <c r="I11" s="14" t="s">
        <v>373</v>
      </c>
    </row>
    <row r="12" spans="1:9" ht="28.5">
      <c r="A12" s="14"/>
      <c r="B12" s="14" t="s">
        <v>374</v>
      </c>
      <c r="C12" s="14" t="s">
        <v>375</v>
      </c>
      <c r="D12" s="19" t="s">
        <v>376</v>
      </c>
      <c r="E12" s="36">
        <v>10</v>
      </c>
      <c r="F12" s="14" t="s">
        <v>375</v>
      </c>
      <c r="G12" s="19" t="s">
        <v>376</v>
      </c>
      <c r="H12" s="36">
        <v>10</v>
      </c>
      <c r="I12" s="36">
        <v>10</v>
      </c>
    </row>
    <row r="13" spans="1:9" ht="28.5">
      <c r="A13" s="14"/>
      <c r="B13" s="11"/>
      <c r="C13" s="14"/>
      <c r="D13" s="19" t="s">
        <v>377</v>
      </c>
      <c r="E13" s="36">
        <v>20</v>
      </c>
      <c r="F13" s="14"/>
      <c r="G13" s="19" t="s">
        <v>377</v>
      </c>
      <c r="H13" s="36">
        <v>20</v>
      </c>
      <c r="I13" s="36">
        <v>20</v>
      </c>
    </row>
    <row r="14" spans="1:9" ht="14.25">
      <c r="A14" s="14"/>
      <c r="B14" s="11"/>
      <c r="C14" s="14" t="s">
        <v>378</v>
      </c>
      <c r="D14" s="19" t="s">
        <v>379</v>
      </c>
      <c r="E14" s="36" t="s">
        <v>380</v>
      </c>
      <c r="F14" s="14" t="s">
        <v>378</v>
      </c>
      <c r="G14" s="19" t="s">
        <v>379</v>
      </c>
      <c r="H14" s="19"/>
      <c r="I14" s="36" t="s">
        <v>380</v>
      </c>
    </row>
    <row r="15" spans="1:9" ht="14.25">
      <c r="A15" s="14"/>
      <c r="B15" s="11"/>
      <c r="C15" s="14"/>
      <c r="D15" s="19" t="s">
        <v>379</v>
      </c>
      <c r="E15" s="36" t="s">
        <v>380</v>
      </c>
      <c r="F15" s="14"/>
      <c r="G15" s="19" t="s">
        <v>379</v>
      </c>
      <c r="H15" s="19"/>
      <c r="I15" s="36" t="s">
        <v>380</v>
      </c>
    </row>
    <row r="16" spans="1:9" ht="28.5">
      <c r="A16" s="14"/>
      <c r="B16" s="11"/>
      <c r="C16" s="14" t="s">
        <v>381</v>
      </c>
      <c r="D16" s="19" t="s">
        <v>382</v>
      </c>
      <c r="E16" s="36" t="s">
        <v>383</v>
      </c>
      <c r="F16" s="14" t="s">
        <v>381</v>
      </c>
      <c r="G16" s="37" t="s">
        <v>382</v>
      </c>
      <c r="H16" s="37"/>
      <c r="I16" s="36" t="s">
        <v>383</v>
      </c>
    </row>
    <row r="17" spans="1:9" ht="42.75">
      <c r="A17" s="14"/>
      <c r="B17" s="14" t="s">
        <v>384</v>
      </c>
      <c r="C17" s="14" t="s">
        <v>385</v>
      </c>
      <c r="D17" s="19" t="s">
        <v>386</v>
      </c>
      <c r="E17" s="36" t="s">
        <v>387</v>
      </c>
      <c r="F17" s="14" t="s">
        <v>385</v>
      </c>
      <c r="G17" s="19" t="s">
        <v>386</v>
      </c>
      <c r="H17" s="19"/>
      <c r="I17" s="36" t="s">
        <v>387</v>
      </c>
    </row>
    <row r="18" spans="1:9" ht="42.75">
      <c r="A18" s="14"/>
      <c r="B18" s="11"/>
      <c r="C18" s="14" t="s">
        <v>388</v>
      </c>
      <c r="D18" s="19" t="s">
        <v>389</v>
      </c>
      <c r="E18" s="36" t="s">
        <v>390</v>
      </c>
      <c r="F18" s="14" t="s">
        <v>388</v>
      </c>
      <c r="G18" s="19" t="s">
        <v>389</v>
      </c>
      <c r="H18" s="19"/>
      <c r="I18" s="36" t="s">
        <v>390</v>
      </c>
    </row>
    <row r="19" spans="1:9" ht="42.75">
      <c r="A19" s="14"/>
      <c r="B19" s="11"/>
      <c r="C19" s="14" t="s">
        <v>391</v>
      </c>
      <c r="D19" s="19" t="s">
        <v>392</v>
      </c>
      <c r="E19" s="36" t="s">
        <v>393</v>
      </c>
      <c r="F19" s="14" t="s">
        <v>391</v>
      </c>
      <c r="G19" s="19" t="s">
        <v>392</v>
      </c>
      <c r="H19" s="19"/>
      <c r="I19" s="36" t="s">
        <v>393</v>
      </c>
    </row>
    <row r="20" spans="1:9" ht="57">
      <c r="A20" s="14"/>
      <c r="B20" s="14" t="s">
        <v>394</v>
      </c>
      <c r="C20" s="14" t="s">
        <v>395</v>
      </c>
      <c r="D20" s="19" t="s">
        <v>396</v>
      </c>
      <c r="E20" s="58" t="s">
        <v>397</v>
      </c>
      <c r="F20" s="14" t="s">
        <v>395</v>
      </c>
      <c r="G20" s="37" t="s">
        <v>398</v>
      </c>
      <c r="H20" s="37"/>
      <c r="I20" s="58" t="s">
        <v>397</v>
      </c>
    </row>
    <row r="21" spans="1:9" ht="12">
      <c r="A21" s="39" t="s">
        <v>399</v>
      </c>
      <c r="B21" s="39"/>
      <c r="C21" s="39"/>
      <c r="D21" s="39"/>
      <c r="E21" s="39"/>
      <c r="F21" s="39"/>
      <c r="G21" s="39"/>
      <c r="H21" s="39"/>
      <c r="I21" s="39"/>
    </row>
  </sheetData>
  <sheetProtection/>
  <mergeCells count="35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4:H14"/>
    <mergeCell ref="G15:H15"/>
    <mergeCell ref="G16:H16"/>
    <mergeCell ref="G17:H17"/>
    <mergeCell ref="G18:H18"/>
    <mergeCell ref="G19:H19"/>
    <mergeCell ref="G20:H20"/>
    <mergeCell ref="A21:I21"/>
    <mergeCell ref="A9:A10"/>
    <mergeCell ref="A11:A20"/>
    <mergeCell ref="B12:B16"/>
    <mergeCell ref="B17:B19"/>
    <mergeCell ref="C12:C13"/>
    <mergeCell ref="C14:C15"/>
    <mergeCell ref="F12:F13"/>
    <mergeCell ref="F14:F15"/>
    <mergeCell ref="A6:C8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31" sqref="E31:H31"/>
    </sheetView>
  </sheetViews>
  <sheetFormatPr defaultColWidth="9.33203125" defaultRowHeight="11.25"/>
  <cols>
    <col min="1" max="5" width="9.33203125" style="1" customWidth="1"/>
    <col min="6" max="6" width="44.83203125" style="1" customWidth="1"/>
    <col min="7" max="16384" width="9.33203125" style="1" customWidth="1"/>
  </cols>
  <sheetData>
    <row r="1" spans="1:8" ht="14.25">
      <c r="A1" s="2" t="s">
        <v>41</v>
      </c>
      <c r="B1" s="43"/>
      <c r="C1" s="43"/>
      <c r="D1" s="43"/>
      <c r="E1" s="44"/>
      <c r="F1" s="44"/>
      <c r="G1" s="44"/>
      <c r="H1" s="44"/>
    </row>
    <row r="2" spans="1:8" ht="22.5">
      <c r="A2" s="5" t="s">
        <v>44</v>
      </c>
      <c r="B2" s="5"/>
      <c r="C2" s="5"/>
      <c r="D2" s="5"/>
      <c r="E2" s="5"/>
      <c r="F2" s="5"/>
      <c r="G2" s="5"/>
      <c r="H2" s="5"/>
    </row>
    <row r="3" spans="1:8" ht="14.25">
      <c r="A3" s="45"/>
      <c r="B3" s="45"/>
      <c r="C3" s="45"/>
      <c r="D3" s="45"/>
      <c r="E3" s="45"/>
      <c r="F3" s="45"/>
      <c r="G3" s="45"/>
      <c r="H3" s="45"/>
    </row>
    <row r="4" spans="1:8" ht="14.25">
      <c r="A4" s="14" t="s">
        <v>400</v>
      </c>
      <c r="B4" s="14"/>
      <c r="C4" s="14"/>
      <c r="D4" s="14" t="s">
        <v>401</v>
      </c>
      <c r="E4" s="14"/>
      <c r="F4" s="14"/>
      <c r="G4" s="14"/>
      <c r="H4" s="14"/>
    </row>
    <row r="5" spans="1:8" ht="13.5">
      <c r="A5" s="14" t="s">
        <v>402</v>
      </c>
      <c r="B5" s="14" t="s">
        <v>403</v>
      </c>
      <c r="C5" s="14"/>
      <c r="D5" s="11" t="s">
        <v>404</v>
      </c>
      <c r="E5" s="11"/>
      <c r="F5" s="11" t="s">
        <v>405</v>
      </c>
      <c r="G5" s="11"/>
      <c r="H5" s="11"/>
    </row>
    <row r="6" spans="1:8" ht="27">
      <c r="A6" s="14"/>
      <c r="B6" s="14"/>
      <c r="C6" s="14"/>
      <c r="D6" s="11"/>
      <c r="E6" s="11"/>
      <c r="F6" s="11" t="s">
        <v>406</v>
      </c>
      <c r="G6" s="11" t="s">
        <v>407</v>
      </c>
      <c r="H6" s="11" t="s">
        <v>408</v>
      </c>
    </row>
    <row r="7" spans="1:8" ht="14.25">
      <c r="A7" s="14"/>
      <c r="B7" s="14" t="s">
        <v>409</v>
      </c>
      <c r="C7" s="14"/>
      <c r="D7" s="14" t="s">
        <v>410</v>
      </c>
      <c r="E7" s="14"/>
      <c r="F7" s="36">
        <v>3000</v>
      </c>
      <c r="G7" s="36">
        <v>3000</v>
      </c>
      <c r="H7" s="36"/>
    </row>
    <row r="8" spans="1:8" ht="14.25">
      <c r="A8" s="14"/>
      <c r="B8" s="14" t="s">
        <v>411</v>
      </c>
      <c r="C8" s="14"/>
      <c r="D8" s="14"/>
      <c r="E8" s="14"/>
      <c r="F8" s="36"/>
      <c r="G8" s="36"/>
      <c r="H8" s="36"/>
    </row>
    <row r="9" spans="1:8" ht="14.25">
      <c r="A9" s="14"/>
      <c r="B9" s="14" t="s">
        <v>412</v>
      </c>
      <c r="C9" s="14"/>
      <c r="D9" s="14"/>
      <c r="E9" s="14"/>
      <c r="F9" s="36"/>
      <c r="G9" s="36"/>
      <c r="H9" s="36"/>
    </row>
    <row r="10" spans="1:8" ht="14.25">
      <c r="A10" s="14"/>
      <c r="B10" s="14" t="s">
        <v>413</v>
      </c>
      <c r="C10" s="14"/>
      <c r="D10" s="14"/>
      <c r="E10" s="14"/>
      <c r="F10" s="36"/>
      <c r="G10" s="36"/>
      <c r="H10" s="36"/>
    </row>
    <row r="11" spans="1:8" ht="14.25">
      <c r="A11" s="14"/>
      <c r="B11" s="14" t="s">
        <v>414</v>
      </c>
      <c r="C11" s="14"/>
      <c r="D11" s="14"/>
      <c r="E11" s="11"/>
      <c r="F11" s="11">
        <f>SUM(F7:F10)</f>
        <v>3000</v>
      </c>
      <c r="G11" s="11">
        <f>SUM(G7:G10)</f>
        <v>3000</v>
      </c>
      <c r="H11" s="11">
        <f>SUM(H7:H10)</f>
        <v>0</v>
      </c>
    </row>
    <row r="12" spans="1:8" ht="40.5">
      <c r="A12" s="11" t="s">
        <v>415</v>
      </c>
      <c r="B12" s="46" t="s">
        <v>416</v>
      </c>
      <c r="C12" s="47"/>
      <c r="D12" s="47"/>
      <c r="E12" s="47"/>
      <c r="F12" s="47"/>
      <c r="G12" s="47"/>
      <c r="H12" s="47"/>
    </row>
    <row r="13" spans="1:8" ht="27">
      <c r="A13" s="14" t="s">
        <v>417</v>
      </c>
      <c r="B13" s="11" t="s">
        <v>418</v>
      </c>
      <c r="C13" s="11" t="s">
        <v>371</v>
      </c>
      <c r="D13" s="11"/>
      <c r="E13" s="11" t="s">
        <v>372</v>
      </c>
      <c r="F13" s="11"/>
      <c r="G13" s="11" t="s">
        <v>373</v>
      </c>
      <c r="H13" s="11"/>
    </row>
    <row r="14" spans="1:8" ht="14.25">
      <c r="A14" s="11"/>
      <c r="B14" s="11" t="s">
        <v>419</v>
      </c>
      <c r="C14" s="11" t="s">
        <v>375</v>
      </c>
      <c r="D14" s="11"/>
      <c r="E14" s="37" t="s">
        <v>420</v>
      </c>
      <c r="F14" s="48"/>
      <c r="G14" s="48">
        <v>10</v>
      </c>
      <c r="H14" s="48"/>
    </row>
    <row r="15" spans="1:8" ht="14.25">
      <c r="A15" s="11"/>
      <c r="B15" s="11"/>
      <c r="C15" s="11"/>
      <c r="D15" s="11"/>
      <c r="E15" s="37" t="s">
        <v>421</v>
      </c>
      <c r="F15" s="48"/>
      <c r="G15" s="48" t="s">
        <v>422</v>
      </c>
      <c r="H15" s="48"/>
    </row>
    <row r="16" spans="1:8" ht="14.25">
      <c r="A16" s="11"/>
      <c r="B16" s="11"/>
      <c r="C16" s="11"/>
      <c r="D16" s="11"/>
      <c r="E16" s="37" t="s">
        <v>423</v>
      </c>
      <c r="F16" s="48"/>
      <c r="G16" s="48"/>
      <c r="H16" s="48"/>
    </row>
    <row r="17" spans="1:8" ht="14.25">
      <c r="A17" s="11"/>
      <c r="B17" s="11"/>
      <c r="C17" s="14" t="s">
        <v>378</v>
      </c>
      <c r="D17" s="14"/>
      <c r="E17" s="37" t="s">
        <v>424</v>
      </c>
      <c r="F17" s="48"/>
      <c r="G17" s="48" t="s">
        <v>380</v>
      </c>
      <c r="H17" s="48"/>
    </row>
    <row r="18" spans="1:8" ht="14.25">
      <c r="A18" s="11"/>
      <c r="B18" s="11"/>
      <c r="C18" s="14"/>
      <c r="D18" s="14"/>
      <c r="E18" s="37" t="s">
        <v>425</v>
      </c>
      <c r="F18" s="48"/>
      <c r="G18" s="49"/>
      <c r="H18" s="49"/>
    </row>
    <row r="19" spans="1:8" ht="14.25">
      <c r="A19" s="11"/>
      <c r="B19" s="11"/>
      <c r="C19" s="14"/>
      <c r="D19" s="14"/>
      <c r="E19" s="37" t="s">
        <v>423</v>
      </c>
      <c r="F19" s="50"/>
      <c r="G19" s="48"/>
      <c r="H19" s="48"/>
    </row>
    <row r="20" spans="1:8" ht="14.25">
      <c r="A20" s="11"/>
      <c r="B20" s="11"/>
      <c r="C20" s="14" t="s">
        <v>381</v>
      </c>
      <c r="D20" s="14"/>
      <c r="E20" s="37" t="s">
        <v>426</v>
      </c>
      <c r="F20" s="50"/>
      <c r="G20" s="51" t="s">
        <v>427</v>
      </c>
      <c r="H20" s="48"/>
    </row>
    <row r="21" spans="1:8" ht="14.25">
      <c r="A21" s="11"/>
      <c r="B21" s="11"/>
      <c r="C21" s="14"/>
      <c r="D21" s="14"/>
      <c r="E21" s="37" t="s">
        <v>425</v>
      </c>
      <c r="F21" s="48"/>
      <c r="G21" s="52"/>
      <c r="H21" s="53"/>
    </row>
    <row r="22" spans="1:8" ht="14.25">
      <c r="A22" s="11"/>
      <c r="B22" s="11"/>
      <c r="C22" s="14"/>
      <c r="D22" s="14"/>
      <c r="E22" s="37" t="s">
        <v>423</v>
      </c>
      <c r="F22" s="48"/>
      <c r="G22" s="48"/>
      <c r="H22" s="48"/>
    </row>
    <row r="23" spans="1:8" ht="14.25">
      <c r="A23" s="11"/>
      <c r="B23" s="11"/>
      <c r="C23" s="14" t="s">
        <v>428</v>
      </c>
      <c r="D23" s="14"/>
      <c r="E23" s="37" t="s">
        <v>429</v>
      </c>
      <c r="F23" s="48"/>
      <c r="G23" s="48"/>
      <c r="H23" s="48"/>
    </row>
    <row r="24" spans="1:8" ht="14.25">
      <c r="A24" s="11"/>
      <c r="B24" s="11"/>
      <c r="C24" s="14"/>
      <c r="D24" s="14"/>
      <c r="E24" s="37" t="s">
        <v>425</v>
      </c>
      <c r="F24" s="48"/>
      <c r="G24" s="48"/>
      <c r="H24" s="48"/>
    </row>
    <row r="25" spans="1:8" ht="14.25">
      <c r="A25" s="11"/>
      <c r="B25" s="11"/>
      <c r="C25" s="14"/>
      <c r="D25" s="14"/>
      <c r="E25" s="37" t="s">
        <v>423</v>
      </c>
      <c r="F25" s="48"/>
      <c r="G25" s="48"/>
      <c r="H25" s="48"/>
    </row>
    <row r="26" spans="1:8" ht="14.25">
      <c r="A26" s="11"/>
      <c r="B26" s="11"/>
      <c r="C26" s="14" t="s">
        <v>413</v>
      </c>
      <c r="D26" s="14"/>
      <c r="E26" s="48"/>
      <c r="F26" s="48"/>
      <c r="G26" s="48"/>
      <c r="H26" s="48"/>
    </row>
    <row r="27" spans="1:8" ht="14.25">
      <c r="A27" s="11"/>
      <c r="B27" s="11" t="s">
        <v>430</v>
      </c>
      <c r="C27" s="14" t="s">
        <v>385</v>
      </c>
      <c r="D27" s="14"/>
      <c r="E27" s="37" t="s">
        <v>431</v>
      </c>
      <c r="F27" s="48"/>
      <c r="G27" s="48" t="s">
        <v>387</v>
      </c>
      <c r="H27" s="48"/>
    </row>
    <row r="28" spans="1:8" ht="14.25">
      <c r="A28" s="11"/>
      <c r="B28" s="11"/>
      <c r="C28" s="14"/>
      <c r="D28" s="14"/>
      <c r="E28" s="37" t="s">
        <v>425</v>
      </c>
      <c r="F28" s="48"/>
      <c r="G28" s="48"/>
      <c r="H28" s="48"/>
    </row>
    <row r="29" spans="1:8" ht="14.25">
      <c r="A29" s="11"/>
      <c r="B29" s="11"/>
      <c r="C29" s="14"/>
      <c r="D29" s="14"/>
      <c r="E29" s="37" t="s">
        <v>423</v>
      </c>
      <c r="F29" s="48"/>
      <c r="G29" s="48"/>
      <c r="H29" s="48"/>
    </row>
    <row r="30" spans="1:8" ht="14.25">
      <c r="A30" s="11"/>
      <c r="B30" s="11"/>
      <c r="C30" s="14" t="s">
        <v>388</v>
      </c>
      <c r="D30" s="14"/>
      <c r="E30" s="37" t="s">
        <v>432</v>
      </c>
      <c r="F30" s="48"/>
      <c r="G30" s="48" t="s">
        <v>390</v>
      </c>
      <c r="H30" s="48"/>
    </row>
    <row r="31" spans="1:8" ht="14.25">
      <c r="A31" s="11"/>
      <c r="B31" s="11"/>
      <c r="C31" s="14"/>
      <c r="D31" s="14"/>
      <c r="E31" s="37" t="s">
        <v>425</v>
      </c>
      <c r="F31" s="48"/>
      <c r="G31" s="48"/>
      <c r="H31" s="48"/>
    </row>
    <row r="32" spans="1:8" ht="14.25">
      <c r="A32" s="11"/>
      <c r="B32" s="11"/>
      <c r="C32" s="14"/>
      <c r="D32" s="14"/>
      <c r="E32" s="37" t="s">
        <v>423</v>
      </c>
      <c r="F32" s="48"/>
      <c r="G32" s="48"/>
      <c r="H32" s="48"/>
    </row>
    <row r="33" spans="1:8" ht="14.25">
      <c r="A33" s="11"/>
      <c r="B33" s="11"/>
      <c r="C33" s="14" t="s">
        <v>433</v>
      </c>
      <c r="D33" s="14"/>
      <c r="E33" s="37" t="s">
        <v>429</v>
      </c>
      <c r="F33" s="48"/>
      <c r="G33" s="48"/>
      <c r="H33" s="48"/>
    </row>
    <row r="34" spans="1:8" ht="14.25">
      <c r="A34" s="11"/>
      <c r="B34" s="11"/>
      <c r="C34" s="14"/>
      <c r="D34" s="14"/>
      <c r="E34" s="37" t="s">
        <v>425</v>
      </c>
      <c r="F34" s="48"/>
      <c r="G34" s="48"/>
      <c r="H34" s="48"/>
    </row>
    <row r="35" spans="1:8" ht="14.25">
      <c r="A35" s="11"/>
      <c r="B35" s="11"/>
      <c r="C35" s="14"/>
      <c r="D35" s="14"/>
      <c r="E35" s="37" t="s">
        <v>423</v>
      </c>
      <c r="F35" s="48"/>
      <c r="G35" s="48"/>
      <c r="H35" s="48"/>
    </row>
    <row r="36" spans="1:8" ht="14.25">
      <c r="A36" s="11"/>
      <c r="B36" s="11"/>
      <c r="C36" s="14" t="s">
        <v>391</v>
      </c>
      <c r="D36" s="14"/>
      <c r="E36" s="37" t="s">
        <v>434</v>
      </c>
      <c r="F36" s="48"/>
      <c r="G36" s="48" t="s">
        <v>435</v>
      </c>
      <c r="H36" s="48"/>
    </row>
    <row r="37" spans="1:8" ht="14.25">
      <c r="A37" s="11"/>
      <c r="B37" s="11"/>
      <c r="C37" s="14"/>
      <c r="D37" s="14"/>
      <c r="E37" s="37" t="s">
        <v>425</v>
      </c>
      <c r="F37" s="48"/>
      <c r="G37" s="48"/>
      <c r="H37" s="48"/>
    </row>
    <row r="38" spans="1:8" ht="14.25">
      <c r="A38" s="11"/>
      <c r="B38" s="11"/>
      <c r="C38" s="14" t="s">
        <v>413</v>
      </c>
      <c r="D38" s="14"/>
      <c r="E38" s="48"/>
      <c r="F38" s="48"/>
      <c r="G38" s="48"/>
      <c r="H38" s="48"/>
    </row>
    <row r="39" spans="1:8" ht="14.25">
      <c r="A39" s="11"/>
      <c r="B39" s="14" t="s">
        <v>436</v>
      </c>
      <c r="C39" s="14" t="s">
        <v>395</v>
      </c>
      <c r="D39" s="14"/>
      <c r="E39" s="37" t="s">
        <v>437</v>
      </c>
      <c r="F39" s="48"/>
      <c r="G39" s="48">
        <v>95</v>
      </c>
      <c r="H39" s="48"/>
    </row>
    <row r="40" spans="1:8" ht="14.25">
      <c r="A40" s="11"/>
      <c r="B40" s="14"/>
      <c r="C40" s="14"/>
      <c r="D40" s="14"/>
      <c r="E40" s="37" t="s">
        <v>425</v>
      </c>
      <c r="F40" s="48"/>
      <c r="G40" s="48"/>
      <c r="H40" s="48"/>
    </row>
    <row r="41" spans="1:8" ht="14.25">
      <c r="A41" s="11"/>
      <c r="B41" s="14"/>
      <c r="C41" s="14"/>
      <c r="D41" s="14"/>
      <c r="E41" s="37" t="s">
        <v>423</v>
      </c>
      <c r="F41" s="48"/>
      <c r="G41" s="48"/>
      <c r="H41" s="48"/>
    </row>
    <row r="42" spans="1:8" ht="14.25">
      <c r="A42" s="11"/>
      <c r="B42" s="14"/>
      <c r="C42" s="14" t="s">
        <v>413</v>
      </c>
      <c r="D42" s="14"/>
      <c r="E42" s="48"/>
      <c r="F42" s="48"/>
      <c r="G42" s="48"/>
      <c r="H42" s="48"/>
    </row>
    <row r="43" spans="1:8" ht="12">
      <c r="A43" s="39" t="s">
        <v>438</v>
      </c>
      <c r="B43" s="39"/>
      <c r="C43" s="39"/>
      <c r="D43" s="39"/>
      <c r="E43" s="39"/>
      <c r="F43" s="39"/>
      <c r="G43" s="39"/>
      <c r="H43" s="39"/>
    </row>
  </sheetData>
  <sheetProtection/>
  <mergeCells count="9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3:H43"/>
    <mergeCell ref="A5:A11"/>
    <mergeCell ref="A13:A42"/>
    <mergeCell ref="B14:B26"/>
    <mergeCell ref="B27:B38"/>
    <mergeCell ref="B39:B42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7"/>
    <mergeCell ref="C39:D41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N22" sqref="N22"/>
    </sheetView>
  </sheetViews>
  <sheetFormatPr defaultColWidth="9.33203125" defaultRowHeight="11.25"/>
  <cols>
    <col min="1" max="3" width="9.33203125" style="1" customWidth="1"/>
    <col min="4" max="4" width="22.83203125" style="1" customWidth="1"/>
    <col min="5" max="7" width="9.33203125" style="1" customWidth="1"/>
    <col min="8" max="8" width="24" style="1" customWidth="1"/>
    <col min="9" max="16384" width="9.33203125" style="1" customWidth="1"/>
  </cols>
  <sheetData>
    <row r="1" spans="1:8" ht="14.25">
      <c r="A1" s="2" t="s">
        <v>43</v>
      </c>
      <c r="B1" s="3"/>
      <c r="C1" s="3"/>
      <c r="D1" s="3"/>
      <c r="E1" s="4"/>
      <c r="F1" s="4"/>
      <c r="G1" s="4"/>
      <c r="H1" s="4"/>
    </row>
    <row r="2" spans="1:9" ht="22.5">
      <c r="A2" s="5" t="s">
        <v>46</v>
      </c>
      <c r="B2" s="5"/>
      <c r="C2" s="5"/>
      <c r="D2" s="5"/>
      <c r="E2" s="5"/>
      <c r="F2" s="5"/>
      <c r="G2" s="5"/>
      <c r="H2" s="5"/>
      <c r="I2" s="5"/>
    </row>
    <row r="3" spans="1:8" ht="14.25">
      <c r="A3" s="6"/>
      <c r="B3" s="7"/>
      <c r="C3" s="8"/>
      <c r="D3" s="8"/>
      <c r="E3" s="4"/>
      <c r="F3" s="4"/>
      <c r="G3" s="4"/>
      <c r="H3" s="4"/>
    </row>
    <row r="4" spans="1:9" ht="13.5">
      <c r="A4" s="9" t="s">
        <v>353</v>
      </c>
      <c r="B4" s="10"/>
      <c r="C4" s="10"/>
      <c r="D4" s="11" t="s">
        <v>354</v>
      </c>
      <c r="E4" s="11"/>
      <c r="F4" s="11"/>
      <c r="G4" s="11"/>
      <c r="H4" s="11"/>
      <c r="I4" s="11"/>
    </row>
    <row r="5" spans="1:9" ht="14.25">
      <c r="A5" s="12" t="s">
        <v>355</v>
      </c>
      <c r="B5" s="13"/>
      <c r="C5" s="13"/>
      <c r="D5" s="14" t="s">
        <v>356</v>
      </c>
      <c r="E5" s="14"/>
      <c r="F5" s="12" t="s">
        <v>357</v>
      </c>
      <c r="G5" s="15"/>
      <c r="H5" s="11" t="s">
        <v>334</v>
      </c>
      <c r="I5" s="11"/>
    </row>
    <row r="6" spans="1:9" ht="28.5">
      <c r="A6" s="16" t="s">
        <v>439</v>
      </c>
      <c r="B6" s="17"/>
      <c r="C6" s="18"/>
      <c r="D6" s="19" t="s">
        <v>359</v>
      </c>
      <c r="E6" s="19">
        <v>3000</v>
      </c>
      <c r="F6" s="20" t="s">
        <v>360</v>
      </c>
      <c r="G6" s="21"/>
      <c r="H6" s="22">
        <v>3000</v>
      </c>
      <c r="I6" s="40"/>
    </row>
    <row r="7" spans="1:9" ht="28.5">
      <c r="A7" s="23"/>
      <c r="B7" s="24"/>
      <c r="C7" s="25"/>
      <c r="D7" s="19" t="s">
        <v>361</v>
      </c>
      <c r="E7" s="19">
        <v>3000</v>
      </c>
      <c r="F7" s="20" t="s">
        <v>361</v>
      </c>
      <c r="G7" s="21"/>
      <c r="H7" s="22">
        <v>3000</v>
      </c>
      <c r="I7" s="40"/>
    </row>
    <row r="8" spans="1:9" ht="28.5">
      <c r="A8" s="26"/>
      <c r="B8" s="27"/>
      <c r="C8" s="28"/>
      <c r="D8" s="19" t="s">
        <v>362</v>
      </c>
      <c r="E8" s="19"/>
      <c r="F8" s="20" t="s">
        <v>363</v>
      </c>
      <c r="G8" s="21"/>
      <c r="H8" s="29"/>
      <c r="I8" s="41"/>
    </row>
    <row r="9" spans="1:9" ht="14.25">
      <c r="A9" s="11" t="s">
        <v>364</v>
      </c>
      <c r="B9" s="14" t="s">
        <v>365</v>
      </c>
      <c r="C9" s="14"/>
      <c r="D9" s="14"/>
      <c r="E9" s="14"/>
      <c r="F9" s="12" t="s">
        <v>366</v>
      </c>
      <c r="G9" s="13"/>
      <c r="H9" s="13"/>
      <c r="I9" s="15"/>
    </row>
    <row r="10" spans="1:9" ht="14.25">
      <c r="A10" s="30"/>
      <c r="B10" s="31" t="s">
        <v>440</v>
      </c>
      <c r="C10" s="31"/>
      <c r="D10" s="31"/>
      <c r="E10" s="31"/>
      <c r="F10" s="32" t="s">
        <v>440</v>
      </c>
      <c r="G10" s="33"/>
      <c r="H10" s="34"/>
      <c r="I10" s="42"/>
    </row>
    <row r="11" spans="1:9" ht="28.5">
      <c r="A11" s="14" t="s">
        <v>369</v>
      </c>
      <c r="B11" s="35" t="s">
        <v>370</v>
      </c>
      <c r="C11" s="14" t="s">
        <v>371</v>
      </c>
      <c r="D11" s="14" t="s">
        <v>372</v>
      </c>
      <c r="E11" s="14" t="s">
        <v>373</v>
      </c>
      <c r="F11" s="14" t="s">
        <v>371</v>
      </c>
      <c r="G11" s="14" t="s">
        <v>372</v>
      </c>
      <c r="H11" s="14"/>
      <c r="I11" s="14" t="s">
        <v>373</v>
      </c>
    </row>
    <row r="12" spans="1:9" ht="28.5">
      <c r="A12" s="14"/>
      <c r="B12" s="14" t="s">
        <v>374</v>
      </c>
      <c r="C12" s="14" t="s">
        <v>375</v>
      </c>
      <c r="D12" s="19" t="s">
        <v>441</v>
      </c>
      <c r="E12" s="36">
        <v>10</v>
      </c>
      <c r="F12" s="14" t="s">
        <v>375</v>
      </c>
      <c r="G12" s="19" t="s">
        <v>420</v>
      </c>
      <c r="H12" s="19"/>
      <c r="I12" s="36">
        <v>10</v>
      </c>
    </row>
    <row r="13" spans="1:9" ht="28.5">
      <c r="A13" s="14"/>
      <c r="B13" s="11"/>
      <c r="C13" s="14"/>
      <c r="D13" s="19" t="s">
        <v>421</v>
      </c>
      <c r="E13" s="36">
        <v>20</v>
      </c>
      <c r="F13" s="14"/>
      <c r="G13" s="19" t="s">
        <v>421</v>
      </c>
      <c r="H13" s="19"/>
      <c r="I13" s="36">
        <v>20</v>
      </c>
    </row>
    <row r="14" spans="1:9" ht="14.25">
      <c r="A14" s="14"/>
      <c r="B14" s="11"/>
      <c r="C14" s="14"/>
      <c r="D14" s="19" t="s">
        <v>423</v>
      </c>
      <c r="E14" s="36"/>
      <c r="F14" s="14"/>
      <c r="G14" s="37" t="s">
        <v>423</v>
      </c>
      <c r="H14" s="37"/>
      <c r="I14" s="36"/>
    </row>
    <row r="15" spans="1:9" ht="28.5">
      <c r="A15" s="14"/>
      <c r="B15" s="11"/>
      <c r="C15" s="14" t="s">
        <v>378</v>
      </c>
      <c r="D15" s="19" t="s">
        <v>442</v>
      </c>
      <c r="E15" s="36" t="s">
        <v>380</v>
      </c>
      <c r="F15" s="14" t="s">
        <v>378</v>
      </c>
      <c r="G15" s="19" t="s">
        <v>442</v>
      </c>
      <c r="H15" s="19"/>
      <c r="I15" s="36" t="s">
        <v>380</v>
      </c>
    </row>
    <row r="16" spans="1:9" ht="14.25">
      <c r="A16" s="14"/>
      <c r="B16" s="11"/>
      <c r="C16" s="14"/>
      <c r="D16" s="19" t="s">
        <v>425</v>
      </c>
      <c r="E16" s="36"/>
      <c r="F16" s="14"/>
      <c r="G16" s="37" t="s">
        <v>425</v>
      </c>
      <c r="H16" s="37"/>
      <c r="I16" s="36"/>
    </row>
    <row r="17" spans="1:9" ht="14.25">
      <c r="A17" s="14"/>
      <c r="B17" s="11"/>
      <c r="C17" s="14"/>
      <c r="D17" s="19" t="s">
        <v>423</v>
      </c>
      <c r="E17" s="36"/>
      <c r="F17" s="14"/>
      <c r="G17" s="37" t="s">
        <v>423</v>
      </c>
      <c r="H17" s="37"/>
      <c r="I17" s="36"/>
    </row>
    <row r="18" spans="1:9" ht="27">
      <c r="A18" s="14"/>
      <c r="B18" s="11"/>
      <c r="C18" s="14" t="s">
        <v>381</v>
      </c>
      <c r="D18" s="19" t="s">
        <v>426</v>
      </c>
      <c r="E18" s="38" t="s">
        <v>383</v>
      </c>
      <c r="F18" s="14" t="s">
        <v>381</v>
      </c>
      <c r="G18" s="19" t="s">
        <v>426</v>
      </c>
      <c r="H18" s="19"/>
      <c r="I18" s="38" t="s">
        <v>383</v>
      </c>
    </row>
    <row r="19" spans="1:9" ht="14.25">
      <c r="A19" s="14"/>
      <c r="B19" s="11"/>
      <c r="C19" s="14"/>
      <c r="D19" s="19" t="s">
        <v>425</v>
      </c>
      <c r="E19" s="36"/>
      <c r="F19" s="14"/>
      <c r="G19" s="37" t="s">
        <v>425</v>
      </c>
      <c r="H19" s="37"/>
      <c r="I19" s="36"/>
    </row>
    <row r="20" spans="1:9" ht="14.25">
      <c r="A20" s="14"/>
      <c r="B20" s="11"/>
      <c r="C20" s="14"/>
      <c r="D20" s="19" t="s">
        <v>423</v>
      </c>
      <c r="E20" s="36"/>
      <c r="F20" s="14"/>
      <c r="G20" s="37" t="s">
        <v>423</v>
      </c>
      <c r="H20" s="37"/>
      <c r="I20" s="36"/>
    </row>
    <row r="21" spans="1:9" ht="14.25">
      <c r="A21" s="14"/>
      <c r="B21" s="11"/>
      <c r="C21" s="14" t="s">
        <v>428</v>
      </c>
      <c r="D21" s="19" t="s">
        <v>429</v>
      </c>
      <c r="E21" s="36"/>
      <c r="F21" s="14" t="s">
        <v>428</v>
      </c>
      <c r="G21" s="37" t="s">
        <v>429</v>
      </c>
      <c r="H21" s="37"/>
      <c r="I21" s="36"/>
    </row>
    <row r="22" spans="1:9" ht="14.25">
      <c r="A22" s="14"/>
      <c r="B22" s="11"/>
      <c r="C22" s="14"/>
      <c r="D22" s="19" t="s">
        <v>425</v>
      </c>
      <c r="E22" s="36"/>
      <c r="F22" s="14"/>
      <c r="G22" s="37" t="s">
        <v>425</v>
      </c>
      <c r="H22" s="37"/>
      <c r="I22" s="36"/>
    </row>
    <row r="23" spans="1:9" ht="14.25">
      <c r="A23" s="14"/>
      <c r="B23" s="11"/>
      <c r="C23" s="14"/>
      <c r="D23" s="19" t="s">
        <v>423</v>
      </c>
      <c r="E23" s="36"/>
      <c r="F23" s="14"/>
      <c r="G23" s="37" t="s">
        <v>423</v>
      </c>
      <c r="H23" s="37"/>
      <c r="I23" s="36"/>
    </row>
    <row r="24" spans="1:9" ht="14.25">
      <c r="A24" s="14"/>
      <c r="B24" s="11"/>
      <c r="C24" s="14" t="s">
        <v>413</v>
      </c>
      <c r="D24" s="36"/>
      <c r="E24" s="14"/>
      <c r="F24" s="14" t="s">
        <v>413</v>
      </c>
      <c r="G24" s="37"/>
      <c r="H24" s="37"/>
      <c r="I24" s="36"/>
    </row>
    <row r="25" spans="1:9" ht="28.5">
      <c r="A25" s="14"/>
      <c r="B25" s="14" t="s">
        <v>384</v>
      </c>
      <c r="C25" s="14" t="s">
        <v>385</v>
      </c>
      <c r="D25" s="19" t="s">
        <v>431</v>
      </c>
      <c r="E25" s="36" t="s">
        <v>387</v>
      </c>
      <c r="F25" s="14" t="s">
        <v>385</v>
      </c>
      <c r="G25" s="19" t="s">
        <v>431</v>
      </c>
      <c r="H25" s="19"/>
      <c r="I25" s="36" t="s">
        <v>387</v>
      </c>
    </row>
    <row r="26" spans="1:9" ht="14.25">
      <c r="A26" s="14"/>
      <c r="B26" s="11"/>
      <c r="C26" s="14"/>
      <c r="D26" s="19" t="s">
        <v>425</v>
      </c>
      <c r="E26" s="36"/>
      <c r="F26" s="14"/>
      <c r="G26" s="37" t="s">
        <v>425</v>
      </c>
      <c r="H26" s="37"/>
      <c r="I26" s="36"/>
    </row>
    <row r="27" spans="1:9" ht="14.25">
      <c r="A27" s="14"/>
      <c r="B27" s="11"/>
      <c r="C27" s="14"/>
      <c r="D27" s="19" t="s">
        <v>423</v>
      </c>
      <c r="E27" s="36"/>
      <c r="F27" s="14"/>
      <c r="G27" s="37" t="s">
        <v>423</v>
      </c>
      <c r="H27" s="37"/>
      <c r="I27" s="36"/>
    </row>
    <row r="28" spans="1:9" ht="28.5">
      <c r="A28" s="14"/>
      <c r="B28" s="11"/>
      <c r="C28" s="14" t="s">
        <v>388</v>
      </c>
      <c r="D28" s="19" t="s">
        <v>432</v>
      </c>
      <c r="E28" s="36" t="s">
        <v>390</v>
      </c>
      <c r="F28" s="14" t="s">
        <v>388</v>
      </c>
      <c r="G28" s="19" t="s">
        <v>432</v>
      </c>
      <c r="H28" s="19"/>
      <c r="I28" s="36" t="s">
        <v>390</v>
      </c>
    </row>
    <row r="29" spans="1:9" ht="14.25">
      <c r="A29" s="14"/>
      <c r="B29" s="11"/>
      <c r="C29" s="14"/>
      <c r="D29" s="19" t="s">
        <v>425</v>
      </c>
      <c r="E29" s="36"/>
      <c r="F29" s="14"/>
      <c r="G29" s="37" t="s">
        <v>425</v>
      </c>
      <c r="H29" s="37"/>
      <c r="I29" s="36"/>
    </row>
    <row r="30" spans="1:9" ht="14.25">
      <c r="A30" s="14"/>
      <c r="B30" s="11"/>
      <c r="C30" s="14"/>
      <c r="D30" s="19" t="s">
        <v>423</v>
      </c>
      <c r="E30" s="36"/>
      <c r="F30" s="14"/>
      <c r="G30" s="37" t="s">
        <v>423</v>
      </c>
      <c r="H30" s="37"/>
      <c r="I30" s="36"/>
    </row>
    <row r="31" spans="1:9" ht="14.25">
      <c r="A31" s="14"/>
      <c r="B31" s="11"/>
      <c r="C31" s="14" t="s">
        <v>433</v>
      </c>
      <c r="D31" s="19" t="s">
        <v>429</v>
      </c>
      <c r="E31" s="36"/>
      <c r="F31" s="14" t="s">
        <v>433</v>
      </c>
      <c r="G31" s="37" t="s">
        <v>429</v>
      </c>
      <c r="H31" s="37"/>
      <c r="I31" s="36"/>
    </row>
    <row r="32" spans="1:9" ht="14.25">
      <c r="A32" s="14"/>
      <c r="B32" s="11"/>
      <c r="C32" s="14"/>
      <c r="D32" s="19" t="s">
        <v>425</v>
      </c>
      <c r="E32" s="36"/>
      <c r="F32" s="14"/>
      <c r="G32" s="37" t="s">
        <v>425</v>
      </c>
      <c r="H32" s="37"/>
      <c r="I32" s="36"/>
    </row>
    <row r="33" spans="1:9" ht="14.25">
      <c r="A33" s="14"/>
      <c r="B33" s="11"/>
      <c r="C33" s="14"/>
      <c r="D33" s="19" t="s">
        <v>423</v>
      </c>
      <c r="E33" s="36"/>
      <c r="F33" s="14"/>
      <c r="G33" s="37" t="s">
        <v>423</v>
      </c>
      <c r="H33" s="37"/>
      <c r="I33" s="36"/>
    </row>
    <row r="34" spans="1:9" ht="42.75">
      <c r="A34" s="14"/>
      <c r="B34" s="11"/>
      <c r="C34" s="14" t="s">
        <v>391</v>
      </c>
      <c r="D34" s="19" t="s">
        <v>434</v>
      </c>
      <c r="E34" s="36" t="s">
        <v>393</v>
      </c>
      <c r="F34" s="14" t="s">
        <v>391</v>
      </c>
      <c r="G34" s="19" t="s">
        <v>434</v>
      </c>
      <c r="H34" s="19"/>
      <c r="I34" s="36" t="s">
        <v>393</v>
      </c>
    </row>
    <row r="35" spans="1:9" ht="14.25">
      <c r="A35" s="14"/>
      <c r="B35" s="11"/>
      <c r="C35" s="14"/>
      <c r="D35" s="19" t="s">
        <v>425</v>
      </c>
      <c r="E35" s="36"/>
      <c r="F35" s="14"/>
      <c r="G35" s="37" t="s">
        <v>425</v>
      </c>
      <c r="H35" s="37"/>
      <c r="I35" s="36"/>
    </row>
    <row r="36" spans="1:9" ht="14.25">
      <c r="A36" s="14"/>
      <c r="B36" s="11"/>
      <c r="C36" s="14"/>
      <c r="D36" s="19" t="s">
        <v>423</v>
      </c>
      <c r="E36" s="36"/>
      <c r="F36" s="14"/>
      <c r="G36" s="37" t="s">
        <v>423</v>
      </c>
      <c r="H36" s="37"/>
      <c r="I36" s="36"/>
    </row>
    <row r="37" spans="1:9" ht="14.25">
      <c r="A37" s="14"/>
      <c r="B37" s="11"/>
      <c r="C37" s="14" t="s">
        <v>413</v>
      </c>
      <c r="D37" s="36"/>
      <c r="E37" s="36"/>
      <c r="F37" s="14" t="s">
        <v>413</v>
      </c>
      <c r="G37" s="37"/>
      <c r="H37" s="37"/>
      <c r="I37" s="36"/>
    </row>
    <row r="38" spans="1:9" ht="28.5">
      <c r="A38" s="14"/>
      <c r="B38" s="14" t="s">
        <v>394</v>
      </c>
      <c r="C38" s="14" t="s">
        <v>395</v>
      </c>
      <c r="D38" s="19" t="s">
        <v>437</v>
      </c>
      <c r="E38" s="11">
        <v>95</v>
      </c>
      <c r="F38" s="14" t="s">
        <v>395</v>
      </c>
      <c r="G38" s="19" t="s">
        <v>437</v>
      </c>
      <c r="H38" s="19"/>
      <c r="I38" s="36">
        <v>95</v>
      </c>
    </row>
    <row r="39" spans="1:9" ht="14.25">
      <c r="A39" s="14"/>
      <c r="B39" s="14"/>
      <c r="C39" s="14"/>
      <c r="D39" s="19" t="s">
        <v>425</v>
      </c>
      <c r="E39" s="14"/>
      <c r="F39" s="14"/>
      <c r="G39" s="37" t="s">
        <v>425</v>
      </c>
      <c r="H39" s="37"/>
      <c r="I39" s="36"/>
    </row>
    <row r="40" spans="1:9" ht="14.25">
      <c r="A40" s="14"/>
      <c r="B40" s="14"/>
      <c r="C40" s="14"/>
      <c r="D40" s="19" t="s">
        <v>423</v>
      </c>
      <c r="E40" s="14"/>
      <c r="F40" s="14"/>
      <c r="G40" s="37" t="s">
        <v>423</v>
      </c>
      <c r="H40" s="37"/>
      <c r="I40" s="36"/>
    </row>
    <row r="41" spans="1:9" ht="14.25">
      <c r="A41" s="14"/>
      <c r="B41" s="14"/>
      <c r="C41" s="14" t="s">
        <v>413</v>
      </c>
      <c r="D41" s="36"/>
      <c r="E41" s="14"/>
      <c r="F41" s="14" t="s">
        <v>413</v>
      </c>
      <c r="G41" s="37"/>
      <c r="H41" s="37"/>
      <c r="I41" s="36"/>
    </row>
    <row r="42" spans="1:9" ht="12">
      <c r="A42" s="39" t="s">
        <v>443</v>
      </c>
      <c r="B42" s="39"/>
      <c r="C42" s="39"/>
      <c r="D42" s="39"/>
      <c r="E42" s="39"/>
      <c r="F42" s="39"/>
      <c r="G42" s="39"/>
      <c r="H42" s="39"/>
      <c r="I42" s="39"/>
    </row>
  </sheetData>
  <sheetProtection/>
  <mergeCells count="73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A42:I42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6:C8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1" sqref="A1:IV65536"/>
    </sheetView>
  </sheetViews>
  <sheetFormatPr defaultColWidth="9.33203125" defaultRowHeight="11.25"/>
  <cols>
    <col min="1" max="1" width="19.33203125" style="207" customWidth="1"/>
    <col min="2" max="9" width="9.33203125" style="207" customWidth="1"/>
    <col min="10" max="10" width="31.33203125" style="207" customWidth="1"/>
    <col min="11" max="11" width="14.33203125" style="207" customWidth="1"/>
    <col min="12" max="12" width="49.33203125" style="207" customWidth="1"/>
    <col min="13" max="16384" width="9.33203125" style="207" customWidth="1"/>
  </cols>
  <sheetData>
    <row r="1" spans="1:12" ht="22.5">
      <c r="A1" s="208" t="s">
        <v>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205" customFormat="1" ht="24" customHeight="1">
      <c r="A2" s="209" t="s">
        <v>6</v>
      </c>
      <c r="B2" s="210" t="s">
        <v>7</v>
      </c>
      <c r="C2" s="211"/>
      <c r="D2" s="211"/>
      <c r="E2" s="211"/>
      <c r="F2" s="211"/>
      <c r="G2" s="211"/>
      <c r="H2" s="211"/>
      <c r="I2" s="211"/>
      <c r="J2" s="217"/>
      <c r="K2" s="209" t="s">
        <v>8</v>
      </c>
      <c r="L2" s="209" t="s">
        <v>9</v>
      </c>
    </row>
    <row r="3" spans="1:12" s="206" customFormat="1" ht="24.75" customHeight="1">
      <c r="A3" s="209" t="s">
        <v>10</v>
      </c>
      <c r="B3" s="212" t="s">
        <v>11</v>
      </c>
      <c r="C3" s="212"/>
      <c r="D3" s="212"/>
      <c r="E3" s="212"/>
      <c r="F3" s="212"/>
      <c r="G3" s="212"/>
      <c r="H3" s="212"/>
      <c r="I3" s="212"/>
      <c r="J3" s="212"/>
      <c r="K3" s="209" t="s">
        <v>12</v>
      </c>
      <c r="L3" s="209"/>
    </row>
    <row r="4" spans="1:12" s="206" customFormat="1" ht="24.75" customHeight="1">
      <c r="A4" s="209" t="s">
        <v>13</v>
      </c>
      <c r="B4" s="212" t="s">
        <v>14</v>
      </c>
      <c r="C4" s="212"/>
      <c r="D4" s="212"/>
      <c r="E4" s="212"/>
      <c r="F4" s="212"/>
      <c r="G4" s="212"/>
      <c r="H4" s="212"/>
      <c r="I4" s="212"/>
      <c r="J4" s="212"/>
      <c r="K4" s="209" t="s">
        <v>12</v>
      </c>
      <c r="L4" s="209"/>
    </row>
    <row r="5" spans="1:12" s="206" customFormat="1" ht="24.75" customHeight="1">
      <c r="A5" s="209" t="s">
        <v>15</v>
      </c>
      <c r="B5" s="212" t="s">
        <v>16</v>
      </c>
      <c r="C5" s="212"/>
      <c r="D5" s="212"/>
      <c r="E5" s="212"/>
      <c r="F5" s="212"/>
      <c r="G5" s="212"/>
      <c r="H5" s="212"/>
      <c r="I5" s="212"/>
      <c r="J5" s="212"/>
      <c r="K5" s="209" t="s">
        <v>12</v>
      </c>
      <c r="L5" s="209"/>
    </row>
    <row r="6" spans="1:12" s="206" customFormat="1" ht="24.75" customHeight="1">
      <c r="A6" s="209" t="s">
        <v>17</v>
      </c>
      <c r="B6" s="212" t="s">
        <v>18</v>
      </c>
      <c r="C6" s="212"/>
      <c r="D6" s="212"/>
      <c r="E6" s="212"/>
      <c r="F6" s="212"/>
      <c r="G6" s="212"/>
      <c r="H6" s="212"/>
      <c r="I6" s="212"/>
      <c r="J6" s="212"/>
      <c r="K6" s="209" t="s">
        <v>12</v>
      </c>
      <c r="L6" s="209"/>
    </row>
    <row r="7" spans="1:12" s="206" customFormat="1" ht="24.75" customHeight="1">
      <c r="A7" s="209" t="s">
        <v>19</v>
      </c>
      <c r="B7" s="212" t="s">
        <v>20</v>
      </c>
      <c r="C7" s="212"/>
      <c r="D7" s="212"/>
      <c r="E7" s="212"/>
      <c r="F7" s="212"/>
      <c r="G7" s="212"/>
      <c r="H7" s="212"/>
      <c r="I7" s="212"/>
      <c r="J7" s="212"/>
      <c r="K7" s="209" t="s">
        <v>12</v>
      </c>
      <c r="L7" s="209"/>
    </row>
    <row r="8" spans="1:12" s="206" customFormat="1" ht="24.75" customHeight="1">
      <c r="A8" s="209" t="s">
        <v>21</v>
      </c>
      <c r="B8" s="212" t="s">
        <v>22</v>
      </c>
      <c r="C8" s="212"/>
      <c r="D8" s="212"/>
      <c r="E8" s="212"/>
      <c r="F8" s="212"/>
      <c r="G8" s="212"/>
      <c r="H8" s="212"/>
      <c r="I8" s="212"/>
      <c r="J8" s="212"/>
      <c r="K8" s="209" t="s">
        <v>12</v>
      </c>
      <c r="L8" s="209"/>
    </row>
    <row r="9" spans="1:12" s="206" customFormat="1" ht="24.75" customHeight="1">
      <c r="A9" s="209" t="s">
        <v>23</v>
      </c>
      <c r="B9" s="212" t="s">
        <v>24</v>
      </c>
      <c r="C9" s="212"/>
      <c r="D9" s="212"/>
      <c r="E9" s="212"/>
      <c r="F9" s="212"/>
      <c r="G9" s="212"/>
      <c r="H9" s="212"/>
      <c r="I9" s="212"/>
      <c r="J9" s="212"/>
      <c r="K9" s="209" t="s">
        <v>12</v>
      </c>
      <c r="L9" s="209"/>
    </row>
    <row r="10" spans="1:12" s="206" customFormat="1" ht="24.75" customHeight="1">
      <c r="A10" s="209" t="s">
        <v>25</v>
      </c>
      <c r="B10" s="212" t="s">
        <v>26</v>
      </c>
      <c r="C10" s="212"/>
      <c r="D10" s="212"/>
      <c r="E10" s="212"/>
      <c r="F10" s="212"/>
      <c r="G10" s="212"/>
      <c r="H10" s="212"/>
      <c r="I10" s="212"/>
      <c r="J10" s="212"/>
      <c r="K10" s="209" t="s">
        <v>12</v>
      </c>
      <c r="L10" s="209"/>
    </row>
    <row r="11" spans="1:12" s="206" customFormat="1" ht="24.75" customHeight="1">
      <c r="A11" s="209" t="s">
        <v>27</v>
      </c>
      <c r="B11" s="212" t="s">
        <v>28</v>
      </c>
      <c r="C11" s="212"/>
      <c r="D11" s="212"/>
      <c r="E11" s="212"/>
      <c r="F11" s="212"/>
      <c r="G11" s="212"/>
      <c r="H11" s="212"/>
      <c r="I11" s="212"/>
      <c r="J11" s="212"/>
      <c r="K11" s="209" t="s">
        <v>29</v>
      </c>
      <c r="L11" s="218" t="s">
        <v>30</v>
      </c>
    </row>
    <row r="12" spans="1:12" s="206" customFormat="1" ht="24.75" customHeight="1">
      <c r="A12" s="209" t="s">
        <v>31</v>
      </c>
      <c r="B12" s="212" t="s">
        <v>32</v>
      </c>
      <c r="C12" s="212"/>
      <c r="D12" s="212"/>
      <c r="E12" s="212"/>
      <c r="F12" s="212"/>
      <c r="G12" s="212"/>
      <c r="H12" s="212"/>
      <c r="I12" s="212"/>
      <c r="J12" s="212"/>
      <c r="K12" s="209" t="s">
        <v>12</v>
      </c>
      <c r="L12" s="218"/>
    </row>
    <row r="13" spans="1:12" s="206" customFormat="1" ht="24.75" customHeight="1">
      <c r="A13" s="209" t="s">
        <v>33</v>
      </c>
      <c r="B13" s="213" t="s">
        <v>34</v>
      </c>
      <c r="C13" s="214"/>
      <c r="D13" s="214"/>
      <c r="E13" s="214"/>
      <c r="F13" s="214"/>
      <c r="G13" s="214"/>
      <c r="H13" s="214"/>
      <c r="I13" s="214"/>
      <c r="J13" s="219"/>
      <c r="K13" s="209" t="s">
        <v>29</v>
      </c>
      <c r="L13" s="220" t="s">
        <v>35</v>
      </c>
    </row>
    <row r="14" spans="1:12" s="206" customFormat="1" ht="24.75" customHeight="1">
      <c r="A14" s="209" t="s">
        <v>36</v>
      </c>
      <c r="B14" s="212" t="s">
        <v>37</v>
      </c>
      <c r="C14" s="212"/>
      <c r="D14" s="212"/>
      <c r="E14" s="212"/>
      <c r="F14" s="212"/>
      <c r="G14" s="212"/>
      <c r="H14" s="212"/>
      <c r="I14" s="212"/>
      <c r="J14" s="212"/>
      <c r="K14" s="209" t="s">
        <v>29</v>
      </c>
      <c r="L14" s="221" t="s">
        <v>38</v>
      </c>
    </row>
    <row r="15" spans="1:12" s="206" customFormat="1" ht="24.75" customHeight="1">
      <c r="A15" s="209" t="s">
        <v>39</v>
      </c>
      <c r="B15" s="215" t="s">
        <v>40</v>
      </c>
      <c r="C15" s="215"/>
      <c r="D15" s="215"/>
      <c r="E15" s="215"/>
      <c r="F15" s="215"/>
      <c r="G15" s="215"/>
      <c r="H15" s="215"/>
      <c r="I15" s="215"/>
      <c r="J15" s="215"/>
      <c r="K15" s="209" t="s">
        <v>12</v>
      </c>
      <c r="L15" s="222"/>
    </row>
    <row r="16" spans="1:12" ht="24.75" customHeight="1">
      <c r="A16" s="209" t="s">
        <v>41</v>
      </c>
      <c r="B16" s="212" t="s">
        <v>42</v>
      </c>
      <c r="C16" s="212"/>
      <c r="D16" s="212"/>
      <c r="E16" s="212"/>
      <c r="F16" s="212"/>
      <c r="G16" s="212"/>
      <c r="H16" s="212"/>
      <c r="I16" s="212"/>
      <c r="J16" s="212"/>
      <c r="K16" s="209" t="s">
        <v>12</v>
      </c>
      <c r="L16" s="223"/>
    </row>
    <row r="17" spans="1:12" ht="24.75" customHeight="1">
      <c r="A17" s="209" t="s">
        <v>43</v>
      </c>
      <c r="B17" s="212" t="s">
        <v>44</v>
      </c>
      <c r="C17" s="212"/>
      <c r="D17" s="212"/>
      <c r="E17" s="212"/>
      <c r="F17" s="212"/>
      <c r="G17" s="212"/>
      <c r="H17" s="212"/>
      <c r="I17" s="212"/>
      <c r="J17" s="212"/>
      <c r="K17" s="209" t="s">
        <v>12</v>
      </c>
      <c r="L17" s="223"/>
    </row>
    <row r="18" spans="1:12" ht="24.75" customHeight="1">
      <c r="A18" s="209" t="s">
        <v>45</v>
      </c>
      <c r="B18" s="212" t="s">
        <v>46</v>
      </c>
      <c r="C18" s="212"/>
      <c r="D18" s="212"/>
      <c r="E18" s="212"/>
      <c r="F18" s="212"/>
      <c r="G18" s="212"/>
      <c r="H18" s="212"/>
      <c r="I18" s="212"/>
      <c r="J18" s="212"/>
      <c r="K18" s="209" t="s">
        <v>12</v>
      </c>
      <c r="L18" s="223"/>
    </row>
    <row r="19" spans="1:12" ht="18" customHeight="1">
      <c r="A19" s="216" t="s">
        <v>47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sheetProtection/>
  <mergeCells count="19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30.5" style="177" customWidth="1"/>
    <col min="2" max="2" width="20" style="178" customWidth="1"/>
    <col min="3" max="3" width="30.5" style="177" customWidth="1"/>
    <col min="4" max="4" width="20" style="178" customWidth="1"/>
    <col min="5" max="5" width="36.16015625" style="177" customWidth="1"/>
    <col min="6" max="6" width="20" style="177" customWidth="1"/>
    <col min="7" max="7" width="30.5" style="177" customWidth="1"/>
    <col min="8" max="8" width="20" style="177" customWidth="1"/>
    <col min="9" max="253" width="9.16015625" style="177" customWidth="1"/>
    <col min="254" max="16384" width="9.16015625" style="177" customWidth="1"/>
  </cols>
  <sheetData>
    <row r="1" spans="1:8" ht="15" customHeight="1">
      <c r="A1" s="179" t="s">
        <v>10</v>
      </c>
      <c r="B1" s="180"/>
      <c r="C1" s="180"/>
      <c r="D1" s="180"/>
      <c r="E1" s="180"/>
      <c r="F1" s="181"/>
      <c r="G1" s="182"/>
      <c r="H1" s="182"/>
    </row>
    <row r="2" spans="1:8" ht="28.5" customHeight="1">
      <c r="A2" s="183" t="s">
        <v>11</v>
      </c>
      <c r="B2" s="183"/>
      <c r="C2" s="183"/>
      <c r="D2" s="183"/>
      <c r="E2" s="183"/>
      <c r="F2" s="183"/>
      <c r="G2" s="182"/>
      <c r="H2" s="182"/>
    </row>
    <row r="3" spans="1:8" s="176" customFormat="1" ht="15" customHeight="1">
      <c r="A3" s="184"/>
      <c r="B3" s="184"/>
      <c r="C3" s="185"/>
      <c r="D3" s="185"/>
      <c r="E3" s="186"/>
      <c r="F3" s="187" t="s">
        <v>48</v>
      </c>
      <c r="G3" s="188"/>
      <c r="H3" s="188"/>
    </row>
    <row r="4" spans="1:8" s="176" customFormat="1" ht="22.5" customHeight="1">
      <c r="A4" s="189" t="s">
        <v>49</v>
      </c>
      <c r="B4" s="189"/>
      <c r="C4" s="190" t="s">
        <v>50</v>
      </c>
      <c r="D4" s="191"/>
      <c r="E4" s="191"/>
      <c r="F4" s="191"/>
      <c r="G4" s="191"/>
      <c r="H4" s="192"/>
    </row>
    <row r="5" spans="1:8" s="176" customFormat="1" ht="33.75" customHeight="1">
      <c r="A5" s="189" t="s">
        <v>51</v>
      </c>
      <c r="B5" s="189" t="s">
        <v>52</v>
      </c>
      <c r="C5" s="189" t="s">
        <v>53</v>
      </c>
      <c r="D5" s="193" t="s">
        <v>52</v>
      </c>
      <c r="E5" s="189" t="s">
        <v>54</v>
      </c>
      <c r="F5" s="189" t="s">
        <v>52</v>
      </c>
      <c r="G5" s="194" t="s">
        <v>55</v>
      </c>
      <c r="H5" s="194" t="s">
        <v>52</v>
      </c>
    </row>
    <row r="6" spans="1:8" s="176" customFormat="1" ht="22.5" customHeight="1">
      <c r="A6" s="195" t="s">
        <v>56</v>
      </c>
      <c r="B6" s="196">
        <f>B7</f>
        <v>18146</v>
      </c>
      <c r="C6" s="195" t="s">
        <v>56</v>
      </c>
      <c r="D6" s="196">
        <f>SUM(D7:D34)</f>
        <v>18146</v>
      </c>
      <c r="E6" s="195" t="s">
        <v>56</v>
      </c>
      <c r="F6" s="196">
        <f>F7+F12</f>
        <v>18146</v>
      </c>
      <c r="G6" s="197" t="s">
        <v>56</v>
      </c>
      <c r="H6" s="197">
        <f>SUM(H7:H21)</f>
        <v>18146</v>
      </c>
    </row>
    <row r="7" spans="1:8" s="176" customFormat="1" ht="22.5" customHeight="1">
      <c r="A7" s="198" t="s">
        <v>57</v>
      </c>
      <c r="B7" s="196">
        <f>B8</f>
        <v>18146</v>
      </c>
      <c r="C7" s="195" t="s">
        <v>58</v>
      </c>
      <c r="D7" s="196"/>
      <c r="E7" s="195" t="s">
        <v>59</v>
      </c>
      <c r="F7" s="196">
        <f>F8+F9+F10+F11</f>
        <v>15146</v>
      </c>
      <c r="G7" s="197" t="s">
        <v>60</v>
      </c>
      <c r="H7" s="197">
        <f>F8</f>
        <v>13196</v>
      </c>
    </row>
    <row r="8" spans="1:8" s="176" customFormat="1" ht="22.5" customHeight="1">
      <c r="A8" s="198" t="s">
        <v>61</v>
      </c>
      <c r="B8" s="196">
        <v>18146</v>
      </c>
      <c r="C8" s="195" t="s">
        <v>62</v>
      </c>
      <c r="D8" s="196"/>
      <c r="E8" s="195" t="s">
        <v>63</v>
      </c>
      <c r="F8" s="196">
        <v>13196</v>
      </c>
      <c r="G8" s="197" t="s">
        <v>64</v>
      </c>
      <c r="H8" s="197">
        <f>F9+F12</f>
        <v>4836</v>
      </c>
    </row>
    <row r="9" spans="1:8" s="176" customFormat="1" ht="22.5" customHeight="1">
      <c r="A9" s="199" t="s">
        <v>65</v>
      </c>
      <c r="B9" s="196"/>
      <c r="C9" s="195" t="s">
        <v>66</v>
      </c>
      <c r="D9" s="196"/>
      <c r="E9" s="195" t="s">
        <v>67</v>
      </c>
      <c r="F9" s="196">
        <v>1836</v>
      </c>
      <c r="G9" s="197" t="s">
        <v>68</v>
      </c>
      <c r="H9" s="197"/>
    </row>
    <row r="10" spans="1:8" s="176" customFormat="1" ht="22.5" customHeight="1">
      <c r="A10" s="198" t="s">
        <v>69</v>
      </c>
      <c r="B10" s="196"/>
      <c r="C10" s="195" t="s">
        <v>70</v>
      </c>
      <c r="D10" s="196"/>
      <c r="E10" s="195" t="s">
        <v>71</v>
      </c>
      <c r="F10" s="196">
        <v>114</v>
      </c>
      <c r="G10" s="197" t="s">
        <v>72</v>
      </c>
      <c r="H10" s="197"/>
    </row>
    <row r="11" spans="1:8" s="176" customFormat="1" ht="22.5" customHeight="1">
      <c r="A11" s="198" t="s">
        <v>73</v>
      </c>
      <c r="B11" s="196"/>
      <c r="C11" s="195" t="s">
        <v>74</v>
      </c>
      <c r="D11" s="196"/>
      <c r="E11" s="195" t="s">
        <v>75</v>
      </c>
      <c r="F11" s="196"/>
      <c r="G11" s="197" t="s">
        <v>76</v>
      </c>
      <c r="H11" s="197"/>
    </row>
    <row r="12" spans="1:8" s="176" customFormat="1" ht="22.5" customHeight="1">
      <c r="A12" s="198" t="s">
        <v>77</v>
      </c>
      <c r="B12" s="196"/>
      <c r="C12" s="195" t="s">
        <v>78</v>
      </c>
      <c r="D12" s="196"/>
      <c r="E12" s="195" t="s">
        <v>79</v>
      </c>
      <c r="F12" s="196">
        <v>3000</v>
      </c>
      <c r="G12" s="197" t="s">
        <v>80</v>
      </c>
      <c r="H12" s="197"/>
    </row>
    <row r="13" spans="1:8" s="176" customFormat="1" ht="22.5" customHeight="1">
      <c r="A13" s="198" t="s">
        <v>81</v>
      </c>
      <c r="B13" s="196"/>
      <c r="C13" s="195" t="s">
        <v>82</v>
      </c>
      <c r="D13" s="196"/>
      <c r="E13" s="195" t="s">
        <v>63</v>
      </c>
      <c r="F13" s="196"/>
      <c r="G13" s="197" t="s">
        <v>83</v>
      </c>
      <c r="H13" s="197"/>
    </row>
    <row r="14" spans="1:8" s="176" customFormat="1" ht="22.5" customHeight="1">
      <c r="A14" s="198" t="s">
        <v>84</v>
      </c>
      <c r="B14" s="196"/>
      <c r="C14" s="195" t="s">
        <v>85</v>
      </c>
      <c r="D14" s="196"/>
      <c r="E14" s="195" t="s">
        <v>67</v>
      </c>
      <c r="F14" s="196"/>
      <c r="G14" s="197" t="s">
        <v>86</v>
      </c>
      <c r="H14" s="197"/>
    </row>
    <row r="15" spans="1:8" s="176" customFormat="1" ht="22.5" customHeight="1">
      <c r="A15" s="198" t="s">
        <v>87</v>
      </c>
      <c r="B15" s="196"/>
      <c r="C15" s="195" t="s">
        <v>88</v>
      </c>
      <c r="D15" s="196"/>
      <c r="E15" s="195" t="s">
        <v>89</v>
      </c>
      <c r="F15" s="196"/>
      <c r="G15" s="197" t="s">
        <v>90</v>
      </c>
      <c r="H15" s="197">
        <f>F10</f>
        <v>114</v>
      </c>
    </row>
    <row r="16" spans="1:8" s="176" customFormat="1" ht="22.5" customHeight="1">
      <c r="A16" s="199" t="s">
        <v>91</v>
      </c>
      <c r="B16" s="196"/>
      <c r="C16" s="195" t="s">
        <v>92</v>
      </c>
      <c r="D16" s="196"/>
      <c r="E16" s="195" t="s">
        <v>93</v>
      </c>
      <c r="F16" s="196"/>
      <c r="G16" s="197" t="s">
        <v>94</v>
      </c>
      <c r="H16" s="197"/>
    </row>
    <row r="17" spans="1:8" s="176" customFormat="1" ht="22.5" customHeight="1">
      <c r="A17" s="199" t="s">
        <v>95</v>
      </c>
      <c r="B17" s="196"/>
      <c r="C17" s="195" t="s">
        <v>96</v>
      </c>
      <c r="D17" s="196"/>
      <c r="E17" s="195" t="s">
        <v>97</v>
      </c>
      <c r="F17" s="196"/>
      <c r="G17" s="197" t="s">
        <v>98</v>
      </c>
      <c r="H17" s="197"/>
    </row>
    <row r="18" spans="1:8" s="176" customFormat="1" ht="22.5" customHeight="1">
      <c r="A18" s="199"/>
      <c r="B18" s="196"/>
      <c r="C18" s="195" t="s">
        <v>99</v>
      </c>
      <c r="D18" s="196"/>
      <c r="E18" s="195" t="s">
        <v>100</v>
      </c>
      <c r="F18" s="196"/>
      <c r="G18" s="197" t="s">
        <v>101</v>
      </c>
      <c r="H18" s="197"/>
    </row>
    <row r="19" spans="1:8" s="176" customFormat="1" ht="22.5" customHeight="1">
      <c r="A19" s="199"/>
      <c r="B19" s="200"/>
      <c r="C19" s="195" t="s">
        <v>102</v>
      </c>
      <c r="D19" s="196"/>
      <c r="E19" s="195" t="s">
        <v>103</v>
      </c>
      <c r="F19" s="196"/>
      <c r="G19" s="197" t="s">
        <v>104</v>
      </c>
      <c r="H19" s="197"/>
    </row>
    <row r="20" spans="1:8" s="176" customFormat="1" ht="22.5" customHeight="1">
      <c r="A20" s="199"/>
      <c r="B20" s="196"/>
      <c r="C20" s="195" t="s">
        <v>105</v>
      </c>
      <c r="D20" s="196"/>
      <c r="E20" s="195" t="s">
        <v>106</v>
      </c>
      <c r="F20" s="196"/>
      <c r="G20" s="197" t="s">
        <v>107</v>
      </c>
      <c r="H20" s="197"/>
    </row>
    <row r="21" spans="1:8" s="176" customFormat="1" ht="22.5" customHeight="1">
      <c r="A21" s="197"/>
      <c r="B21" s="196"/>
      <c r="C21" s="195" t="s">
        <v>108</v>
      </c>
      <c r="D21" s="196">
        <v>18146</v>
      </c>
      <c r="E21" s="195" t="s">
        <v>109</v>
      </c>
      <c r="F21" s="196"/>
      <c r="G21" s="197" t="s">
        <v>110</v>
      </c>
      <c r="H21" s="197"/>
    </row>
    <row r="22" spans="1:8" s="176" customFormat="1" ht="22.5" customHeight="1">
      <c r="A22" s="197"/>
      <c r="B22" s="196"/>
      <c r="C22" s="195" t="s">
        <v>111</v>
      </c>
      <c r="D22" s="196"/>
      <c r="E22" s="195" t="s">
        <v>112</v>
      </c>
      <c r="F22" s="196"/>
      <c r="G22" s="197"/>
      <c r="H22" s="197"/>
    </row>
    <row r="23" spans="1:8" s="176" customFormat="1" ht="22.5" customHeight="1">
      <c r="A23" s="197"/>
      <c r="B23" s="196"/>
      <c r="C23" s="195" t="s">
        <v>113</v>
      </c>
      <c r="D23" s="196"/>
      <c r="E23" s="201" t="s">
        <v>114</v>
      </c>
      <c r="F23" s="196"/>
      <c r="G23" s="197"/>
      <c r="H23" s="197"/>
    </row>
    <row r="24" spans="1:8" s="176" customFormat="1" ht="22.5" customHeight="1">
      <c r="A24" s="197"/>
      <c r="B24" s="196"/>
      <c r="C24" s="195" t="s">
        <v>115</v>
      </c>
      <c r="D24" s="196"/>
      <c r="E24" s="201" t="s">
        <v>116</v>
      </c>
      <c r="F24" s="196"/>
      <c r="G24" s="197"/>
      <c r="H24" s="197"/>
    </row>
    <row r="25" spans="1:8" s="176" customFormat="1" ht="22.5" customHeight="1">
      <c r="A25" s="197"/>
      <c r="B25" s="196"/>
      <c r="C25" s="195" t="s">
        <v>117</v>
      </c>
      <c r="D25" s="196"/>
      <c r="E25" s="201" t="s">
        <v>118</v>
      </c>
      <c r="F25" s="196"/>
      <c r="G25" s="197"/>
      <c r="H25" s="197"/>
    </row>
    <row r="26" spans="1:8" s="176" customFormat="1" ht="22.5" customHeight="1">
      <c r="A26" s="197"/>
      <c r="B26" s="196"/>
      <c r="C26" s="195" t="s">
        <v>119</v>
      </c>
      <c r="D26" s="196"/>
      <c r="E26" s="201"/>
      <c r="F26" s="196"/>
      <c r="G26" s="197"/>
      <c r="H26" s="197"/>
    </row>
    <row r="27" spans="1:8" s="176" customFormat="1" ht="22.5" customHeight="1">
      <c r="A27" s="197"/>
      <c r="B27" s="200"/>
      <c r="C27" s="195" t="s">
        <v>120</v>
      </c>
      <c r="D27" s="196"/>
      <c r="E27" s="195"/>
      <c r="F27" s="196"/>
      <c r="G27" s="197"/>
      <c r="H27" s="197"/>
    </row>
    <row r="28" spans="1:8" s="176" customFormat="1" ht="22.5" customHeight="1">
      <c r="A28" s="197"/>
      <c r="B28" s="196"/>
      <c r="C28" s="195" t="s">
        <v>121</v>
      </c>
      <c r="D28" s="196"/>
      <c r="E28" s="195"/>
      <c r="F28" s="196"/>
      <c r="G28" s="197"/>
      <c r="H28" s="197"/>
    </row>
    <row r="29" spans="1:8" s="176" customFormat="1" ht="22.5" customHeight="1">
      <c r="A29" s="197"/>
      <c r="B29" s="200"/>
      <c r="C29" s="195" t="s">
        <v>122</v>
      </c>
      <c r="D29" s="196"/>
      <c r="E29" s="195"/>
      <c r="F29" s="196"/>
      <c r="G29" s="197"/>
      <c r="H29" s="197"/>
    </row>
    <row r="30" spans="1:8" s="176" customFormat="1" ht="22.5" customHeight="1">
      <c r="A30" s="197"/>
      <c r="B30" s="196"/>
      <c r="C30" s="195" t="s">
        <v>123</v>
      </c>
      <c r="D30" s="196"/>
      <c r="E30" s="195"/>
      <c r="F30" s="196"/>
      <c r="G30" s="197"/>
      <c r="H30" s="197"/>
    </row>
    <row r="31" spans="1:8" s="176" customFormat="1" ht="22.5" customHeight="1">
      <c r="A31" s="197"/>
      <c r="B31" s="196"/>
      <c r="C31" s="195" t="s">
        <v>124</v>
      </c>
      <c r="D31" s="196"/>
      <c r="E31" s="195"/>
      <c r="F31" s="196"/>
      <c r="G31" s="197"/>
      <c r="H31" s="197"/>
    </row>
    <row r="32" spans="1:8" s="176" customFormat="1" ht="22.5" customHeight="1">
      <c r="A32" s="197"/>
      <c r="B32" s="196"/>
      <c r="C32" s="195" t="s">
        <v>125</v>
      </c>
      <c r="D32" s="196"/>
      <c r="E32" s="195"/>
      <c r="F32" s="196"/>
      <c r="G32" s="197"/>
      <c r="H32" s="197"/>
    </row>
    <row r="33" spans="1:8" s="176" customFormat="1" ht="22.5" customHeight="1">
      <c r="A33" s="197"/>
      <c r="B33" s="196"/>
      <c r="C33" s="195" t="s">
        <v>126</v>
      </c>
      <c r="D33" s="196"/>
      <c r="E33" s="195"/>
      <c r="F33" s="196"/>
      <c r="G33" s="197"/>
      <c r="H33" s="197"/>
    </row>
    <row r="34" spans="1:8" s="176" customFormat="1" ht="22.5" customHeight="1">
      <c r="A34" s="197"/>
      <c r="B34" s="196"/>
      <c r="C34" s="195" t="s">
        <v>127</v>
      </c>
      <c r="D34" s="196"/>
      <c r="E34" s="195"/>
      <c r="F34" s="196"/>
      <c r="G34" s="197"/>
      <c r="H34" s="197"/>
    </row>
    <row r="35" spans="1:8" s="176" customFormat="1" ht="22.5" customHeight="1">
      <c r="A35" s="197"/>
      <c r="B35" s="196"/>
      <c r="C35" s="195"/>
      <c r="D35" s="196"/>
      <c r="E35" s="195"/>
      <c r="F35" s="196"/>
      <c r="G35" s="197"/>
      <c r="H35" s="197"/>
    </row>
    <row r="36" spans="1:8" s="176" customFormat="1" ht="22.5" customHeight="1">
      <c r="A36" s="197"/>
      <c r="B36" s="196"/>
      <c r="C36" s="195"/>
      <c r="D36" s="200"/>
      <c r="E36" s="195"/>
      <c r="F36" s="196"/>
      <c r="G36" s="197"/>
      <c r="H36" s="197"/>
    </row>
    <row r="37" spans="1:8" s="176" customFormat="1" ht="26.25" customHeight="1">
      <c r="A37" s="197"/>
      <c r="B37" s="196"/>
      <c r="C37" s="195"/>
      <c r="D37" s="200"/>
      <c r="E37" s="195"/>
      <c r="F37" s="200"/>
      <c r="G37" s="197"/>
      <c r="H37" s="197"/>
    </row>
    <row r="38" spans="1:8" s="176" customFormat="1" ht="22.5" customHeight="1">
      <c r="A38" s="193" t="s">
        <v>128</v>
      </c>
      <c r="B38" s="200">
        <f>SUM(B6,B18)</f>
        <v>18146</v>
      </c>
      <c r="C38" s="193" t="s">
        <v>129</v>
      </c>
      <c r="D38" s="200">
        <f>SUM(D6,D35)</f>
        <v>18146</v>
      </c>
      <c r="E38" s="193" t="s">
        <v>129</v>
      </c>
      <c r="F38" s="200">
        <f>SUM(F6,F26)</f>
        <v>18146</v>
      </c>
      <c r="G38" s="193" t="s">
        <v>129</v>
      </c>
      <c r="H38" s="200">
        <f>SUM(H6,H26)</f>
        <v>18146</v>
      </c>
    </row>
    <row r="39" spans="1:8" s="176" customFormat="1" ht="22.5" customHeight="1">
      <c r="A39" s="199" t="s">
        <v>130</v>
      </c>
      <c r="B39" s="196"/>
      <c r="C39" s="199" t="s">
        <v>131</v>
      </c>
      <c r="D39" s="200">
        <f>SUM(B45)-SUM(D38)-SUM(D40)</f>
        <v>0</v>
      </c>
      <c r="E39" s="199" t="s">
        <v>131</v>
      </c>
      <c r="F39" s="200">
        <f>D39</f>
        <v>0</v>
      </c>
      <c r="G39" s="199" t="s">
        <v>131</v>
      </c>
      <c r="H39" s="200">
        <f>F39</f>
        <v>0</v>
      </c>
    </row>
    <row r="40" spans="1:8" s="176" customFormat="1" ht="22.5" customHeight="1">
      <c r="A40" s="199" t="s">
        <v>132</v>
      </c>
      <c r="B40" s="196"/>
      <c r="C40" s="195" t="s">
        <v>133</v>
      </c>
      <c r="D40" s="196"/>
      <c r="E40" s="195" t="s">
        <v>133</v>
      </c>
      <c r="F40" s="196"/>
      <c r="G40" s="195" t="s">
        <v>133</v>
      </c>
      <c r="H40" s="196"/>
    </row>
    <row r="41" spans="1:8" s="176" customFormat="1" ht="22.5" customHeight="1">
      <c r="A41" s="199" t="s">
        <v>134</v>
      </c>
      <c r="B41" s="202"/>
      <c r="C41" s="203"/>
      <c r="D41" s="200"/>
      <c r="E41" s="197"/>
      <c r="F41" s="200"/>
      <c r="G41" s="197"/>
      <c r="H41" s="200"/>
    </row>
    <row r="42" spans="1:8" s="176" customFormat="1" ht="22.5" customHeight="1">
      <c r="A42" s="199" t="s">
        <v>135</v>
      </c>
      <c r="B42" s="196"/>
      <c r="C42" s="203"/>
      <c r="D42" s="200"/>
      <c r="E42" s="197"/>
      <c r="F42" s="200"/>
      <c r="G42" s="197"/>
      <c r="H42" s="200"/>
    </row>
    <row r="43" spans="1:8" s="176" customFormat="1" ht="22.5" customHeight="1">
      <c r="A43" s="199" t="s">
        <v>136</v>
      </c>
      <c r="B43" s="196"/>
      <c r="C43" s="203"/>
      <c r="D43" s="200"/>
      <c r="E43" s="197"/>
      <c r="F43" s="200"/>
      <c r="G43" s="197"/>
      <c r="H43" s="200"/>
    </row>
    <row r="44" spans="1:8" s="176" customFormat="1" ht="21" customHeight="1">
      <c r="A44" s="197"/>
      <c r="B44" s="196"/>
      <c r="C44" s="197"/>
      <c r="D44" s="200"/>
      <c r="E44" s="197"/>
      <c r="F44" s="200"/>
      <c r="G44" s="197"/>
      <c r="H44" s="200"/>
    </row>
    <row r="45" spans="1:8" s="176" customFormat="1" ht="22.5" customHeight="1">
      <c r="A45" s="189" t="s">
        <v>137</v>
      </c>
      <c r="B45" s="200">
        <f>SUM(B38,B39,B40)</f>
        <v>18146</v>
      </c>
      <c r="C45" s="204" t="s">
        <v>138</v>
      </c>
      <c r="D45" s="200">
        <f>SUM(D38,D39,D40)</f>
        <v>18146</v>
      </c>
      <c r="E45" s="189" t="s">
        <v>138</v>
      </c>
      <c r="F45" s="196">
        <f>SUM(F38,F39,F40)</f>
        <v>18146</v>
      </c>
      <c r="G45" s="189" t="s">
        <v>138</v>
      </c>
      <c r="H45" s="196">
        <f>SUM(H38,H39,H40)</f>
        <v>18146</v>
      </c>
    </row>
  </sheetData>
  <sheetProtection/>
  <mergeCells count="4">
    <mergeCell ref="A2:F2"/>
    <mergeCell ref="A3:B3"/>
    <mergeCell ref="A4:B4"/>
    <mergeCell ref="C4:H4"/>
  </mergeCells>
  <printOptions horizontalCentered="1"/>
  <pageMargins left="0.275" right="0.160416666666667" top="0.790277777777778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12.66015625" style="0" customWidth="1"/>
    <col min="15" max="15" width="14.33203125" style="0" customWidth="1"/>
    <col min="16" max="16" width="10.66015625" style="0" customWidth="1"/>
    <col min="17" max="17" width="9.16015625" style="0" customWidth="1"/>
  </cols>
  <sheetData>
    <row r="1" spans="1:3" ht="29.25" customHeight="1">
      <c r="A1" s="63" t="s">
        <v>13</v>
      </c>
      <c r="B1" s="84"/>
      <c r="C1" s="84"/>
    </row>
    <row r="2" spans="1:16" ht="35.25" customHeight="1">
      <c r="A2" s="174" t="s">
        <v>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ht="21.75" customHeight="1">
      <c r="O3" s="90" t="s">
        <v>48</v>
      </c>
    </row>
    <row r="4" spans="1:15" ht="18" customHeight="1">
      <c r="A4" s="67" t="s">
        <v>139</v>
      </c>
      <c r="B4" s="67" t="s">
        <v>140</v>
      </c>
      <c r="C4" s="67" t="s">
        <v>141</v>
      </c>
      <c r="D4" s="67" t="s">
        <v>142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136"/>
    </row>
    <row r="5" spans="1:15" ht="22.5" customHeight="1">
      <c r="A5" s="67"/>
      <c r="B5" s="67"/>
      <c r="C5" s="67"/>
      <c r="D5" s="68" t="s">
        <v>143</v>
      </c>
      <c r="E5" s="68" t="s">
        <v>144</v>
      </c>
      <c r="F5" s="68"/>
      <c r="G5" s="68" t="s">
        <v>145</v>
      </c>
      <c r="H5" s="68" t="s">
        <v>146</v>
      </c>
      <c r="I5" s="68" t="s">
        <v>147</v>
      </c>
      <c r="J5" s="68" t="s">
        <v>148</v>
      </c>
      <c r="K5" s="68" t="s">
        <v>149</v>
      </c>
      <c r="L5" s="68" t="s">
        <v>130</v>
      </c>
      <c r="M5" s="68" t="s">
        <v>134</v>
      </c>
      <c r="N5" s="68" t="s">
        <v>150</v>
      </c>
      <c r="O5" s="68" t="s">
        <v>151</v>
      </c>
    </row>
    <row r="6" spans="1:15" ht="54" customHeight="1">
      <c r="A6" s="67"/>
      <c r="B6" s="67"/>
      <c r="C6" s="67"/>
      <c r="D6" s="68"/>
      <c r="E6" s="68" t="s">
        <v>152</v>
      </c>
      <c r="F6" s="68" t="s">
        <v>153</v>
      </c>
      <c r="G6" s="68"/>
      <c r="H6" s="68"/>
      <c r="I6" s="68"/>
      <c r="J6" s="68"/>
      <c r="K6" s="68"/>
      <c r="L6" s="68"/>
      <c r="M6" s="68"/>
      <c r="N6" s="68"/>
      <c r="O6" s="68"/>
    </row>
    <row r="7" spans="1:15" ht="30" customHeight="1">
      <c r="A7" s="109" t="s">
        <v>154</v>
      </c>
      <c r="B7" s="109" t="s">
        <v>154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  <c r="I7" s="109">
        <v>7</v>
      </c>
      <c r="J7" s="109">
        <v>8</v>
      </c>
      <c r="K7" s="109">
        <v>9</v>
      </c>
      <c r="L7" s="109">
        <v>10</v>
      </c>
      <c r="M7" s="109">
        <v>11</v>
      </c>
      <c r="N7" s="109">
        <v>12</v>
      </c>
      <c r="O7" s="109">
        <v>13</v>
      </c>
    </row>
    <row r="8" spans="1:15" ht="30" customHeight="1">
      <c r="A8" s="110"/>
      <c r="B8" s="110" t="s">
        <v>155</v>
      </c>
      <c r="C8" s="110">
        <f>D8</f>
        <v>18146</v>
      </c>
      <c r="D8" s="110">
        <f>E8</f>
        <v>18146</v>
      </c>
      <c r="E8" s="110">
        <v>18146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30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4"/>
      <c r="K10" s="114"/>
      <c r="L10" s="114"/>
      <c r="M10" s="114"/>
      <c r="N10" s="110"/>
      <c r="O10" s="110"/>
    </row>
    <row r="11" spans="1:15" ht="30" customHeight="1">
      <c r="A11" s="110"/>
      <c r="B11" s="114"/>
      <c r="C11" s="114"/>
      <c r="D11" s="110"/>
      <c r="E11" s="110"/>
      <c r="F11" s="110"/>
      <c r="G11" s="110"/>
      <c r="H11" s="114"/>
      <c r="I11" s="114"/>
      <c r="J11" s="114"/>
      <c r="K11" s="114"/>
      <c r="L11" s="114"/>
      <c r="M11" s="114"/>
      <c r="N11" s="110"/>
      <c r="O11" s="110"/>
    </row>
    <row r="12" spans="1:15" ht="30" customHeight="1">
      <c r="A12" s="110"/>
      <c r="B12" s="110"/>
      <c r="C12" s="110"/>
      <c r="D12" s="110"/>
      <c r="E12" s="110"/>
      <c r="F12" s="110"/>
      <c r="G12" s="110"/>
      <c r="H12" s="114"/>
      <c r="I12" s="114"/>
      <c r="J12" s="114"/>
      <c r="K12" s="114"/>
      <c r="L12" s="114"/>
      <c r="M12" s="114"/>
      <c r="N12" s="110"/>
      <c r="O12" s="110"/>
    </row>
    <row r="13" spans="2:16" ht="12.75" customHeight="1">
      <c r="B13" s="84"/>
      <c r="C13" s="84"/>
      <c r="D13" s="84"/>
      <c r="E13" s="84"/>
      <c r="F13" s="84"/>
      <c r="G13" s="84"/>
      <c r="H13" s="84"/>
      <c r="I13" s="84"/>
      <c r="N13" s="84"/>
      <c r="O13" s="84"/>
      <c r="P13" s="84"/>
    </row>
    <row r="14" spans="2:16" ht="12.75" customHeight="1">
      <c r="B14" s="84"/>
      <c r="C14" s="84"/>
      <c r="D14" s="84"/>
      <c r="E14" s="84"/>
      <c r="F14" s="84"/>
      <c r="G14" s="84"/>
      <c r="H14" s="84"/>
      <c r="N14" s="84"/>
      <c r="O14" s="84"/>
      <c r="P14" s="84"/>
    </row>
    <row r="15" spans="4:16" ht="12.75" customHeight="1">
      <c r="D15" s="84"/>
      <c r="E15" s="84"/>
      <c r="F15" s="84"/>
      <c r="N15" s="84"/>
      <c r="O15" s="84"/>
      <c r="P15" s="84"/>
    </row>
    <row r="16" spans="4:16" ht="12.75" customHeight="1">
      <c r="D16" s="84"/>
      <c r="E16" s="84"/>
      <c r="F16" s="84"/>
      <c r="G16" s="84"/>
      <c r="L16" s="84"/>
      <c r="N16" s="84"/>
      <c r="O16" s="84"/>
      <c r="P16" s="84"/>
    </row>
    <row r="17" spans="7:16" ht="12.75" customHeight="1">
      <c r="G17" s="84"/>
      <c r="M17" s="84"/>
      <c r="N17" s="84"/>
      <c r="O17" s="84"/>
      <c r="P17" s="84"/>
    </row>
    <row r="18" spans="13:16" ht="12.75" customHeight="1">
      <c r="M18" s="84"/>
      <c r="N18" s="84"/>
      <c r="O18" s="84"/>
      <c r="P18" s="84"/>
    </row>
    <row r="19" spans="13:15" ht="12.75" customHeight="1">
      <c r="M19" s="84"/>
      <c r="O19" s="84"/>
    </row>
    <row r="20" spans="13:15" ht="12.75" customHeight="1">
      <c r="M20" s="84"/>
      <c r="N20" s="84"/>
      <c r="O20" s="84"/>
    </row>
    <row r="21" spans="14:15" ht="12.75" customHeight="1">
      <c r="N21" s="84"/>
      <c r="O21" s="84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8888888888889" right="0.588888888888889" top="0.7888888888888891" bottom="0.7888888888888891" header="0.5" footer="0.5"/>
  <pageSetup fitToHeight="1000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6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15" width="9.16015625" style="0" customWidth="1"/>
  </cols>
  <sheetData>
    <row r="1" spans="1:3" ht="29.25" customHeight="1">
      <c r="A1" s="63" t="s">
        <v>15</v>
      </c>
      <c r="B1" s="84"/>
      <c r="C1" s="84"/>
    </row>
    <row r="2" spans="1:14" ht="35.25" customHeight="1">
      <c r="A2" s="174" t="s">
        <v>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="60" customFormat="1" ht="21.75" customHeight="1">
      <c r="M3" s="90" t="s">
        <v>48</v>
      </c>
    </row>
    <row r="4" spans="1:13" s="60" customFormat="1" ht="15" customHeight="1">
      <c r="A4" s="67" t="s">
        <v>139</v>
      </c>
      <c r="B4" s="67" t="s">
        <v>140</v>
      </c>
      <c r="C4" s="67" t="s">
        <v>141</v>
      </c>
      <c r="D4" s="67" t="s">
        <v>142</v>
      </c>
      <c r="E4" s="67"/>
      <c r="F4" s="67"/>
      <c r="G4" s="67"/>
      <c r="H4" s="67"/>
      <c r="I4" s="67"/>
      <c r="J4" s="67"/>
      <c r="K4" s="67"/>
      <c r="L4" s="67"/>
      <c r="M4" s="67"/>
    </row>
    <row r="5" spans="1:13" s="60" customFormat="1" ht="30" customHeight="1">
      <c r="A5" s="67"/>
      <c r="B5" s="67"/>
      <c r="C5" s="67"/>
      <c r="D5" s="68" t="s">
        <v>143</v>
      </c>
      <c r="E5" s="68" t="s">
        <v>156</v>
      </c>
      <c r="F5" s="68"/>
      <c r="G5" s="68" t="s">
        <v>145</v>
      </c>
      <c r="H5" s="68" t="s">
        <v>147</v>
      </c>
      <c r="I5" s="68" t="s">
        <v>148</v>
      </c>
      <c r="J5" s="68" t="s">
        <v>149</v>
      </c>
      <c r="K5" s="68" t="s">
        <v>132</v>
      </c>
      <c r="L5" s="68" t="s">
        <v>151</v>
      </c>
      <c r="M5" s="68" t="s">
        <v>134</v>
      </c>
    </row>
    <row r="6" spans="1:13" s="60" customFormat="1" ht="40.5" customHeight="1">
      <c r="A6" s="67"/>
      <c r="B6" s="67"/>
      <c r="C6" s="67"/>
      <c r="D6" s="68"/>
      <c r="E6" s="68" t="s">
        <v>152</v>
      </c>
      <c r="F6" s="68" t="s">
        <v>157</v>
      </c>
      <c r="G6" s="68"/>
      <c r="H6" s="68"/>
      <c r="I6" s="68"/>
      <c r="J6" s="68"/>
      <c r="K6" s="68"/>
      <c r="L6" s="68"/>
      <c r="M6" s="68"/>
    </row>
    <row r="7" spans="1:13" s="60" customFormat="1" ht="24" customHeight="1">
      <c r="A7" s="109" t="s">
        <v>154</v>
      </c>
      <c r="B7" s="109" t="s">
        <v>154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  <c r="I7" s="109">
        <v>7</v>
      </c>
      <c r="J7" s="109">
        <v>8</v>
      </c>
      <c r="K7" s="109">
        <v>9</v>
      </c>
      <c r="L7" s="109">
        <v>10</v>
      </c>
      <c r="M7" s="109">
        <v>11</v>
      </c>
    </row>
    <row r="8" spans="1:13" s="60" customFormat="1" ht="24" customHeight="1">
      <c r="A8" s="110"/>
      <c r="B8" s="110" t="str">
        <f>'表2-部门综合预算收入总表'!B8</f>
        <v>安监局</v>
      </c>
      <c r="C8" s="110">
        <f>D8</f>
        <v>18146</v>
      </c>
      <c r="D8" s="110">
        <f>E8</f>
        <v>18146</v>
      </c>
      <c r="E8" s="110">
        <v>18146</v>
      </c>
      <c r="F8" s="110"/>
      <c r="G8" s="110"/>
      <c r="H8" s="110"/>
      <c r="I8" s="110"/>
      <c r="J8" s="110"/>
      <c r="K8" s="110"/>
      <c r="L8" s="110"/>
      <c r="M8" s="110"/>
    </row>
    <row r="9" spans="1:13" s="60" customFormat="1" ht="24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s="60" customFormat="1" ht="24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60" customFormat="1" ht="24" customHeight="1">
      <c r="A11" s="110"/>
      <c r="B11" s="110"/>
      <c r="C11" s="110"/>
      <c r="D11" s="110"/>
      <c r="E11" s="110"/>
      <c r="F11" s="110"/>
      <c r="G11" s="110"/>
      <c r="H11" s="110"/>
      <c r="I11" s="114"/>
      <c r="J11" s="110"/>
      <c r="K11" s="110"/>
      <c r="L11" s="110"/>
      <c r="M11" s="110"/>
    </row>
    <row r="12" spans="1:13" s="60" customFormat="1" ht="24" customHeight="1">
      <c r="A12" s="110"/>
      <c r="B12" s="110"/>
      <c r="C12" s="110"/>
      <c r="D12" s="110"/>
      <c r="E12" s="110"/>
      <c r="F12" s="110"/>
      <c r="G12" s="110"/>
      <c r="H12" s="114"/>
      <c r="I12" s="114"/>
      <c r="J12" s="110"/>
      <c r="K12" s="110"/>
      <c r="L12" s="110"/>
      <c r="M12" s="110"/>
    </row>
    <row r="13" spans="2:14" ht="12.75" customHeigh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4" ht="12.75" customHeight="1">
      <c r="B14" s="84"/>
      <c r="C14" s="84"/>
      <c r="D14" s="84"/>
      <c r="E14" s="84"/>
      <c r="F14" s="84"/>
      <c r="G14" s="84"/>
      <c r="H14" s="84"/>
      <c r="J14" s="84"/>
      <c r="K14" s="84"/>
      <c r="L14" s="84"/>
      <c r="N14" s="84"/>
    </row>
    <row r="15" spans="4:14" ht="12.75" customHeight="1">
      <c r="D15" s="84"/>
      <c r="E15" s="84"/>
      <c r="F15" s="84"/>
      <c r="J15" s="84"/>
      <c r="K15" s="84"/>
      <c r="L15" s="84"/>
      <c r="N15" s="84"/>
    </row>
    <row r="16" spans="4:14" ht="12.75" customHeight="1">
      <c r="D16" s="84"/>
      <c r="E16" s="84"/>
      <c r="F16" s="84"/>
      <c r="G16" s="84"/>
      <c r="J16" s="84"/>
      <c r="K16" s="84"/>
      <c r="L16" s="84"/>
      <c r="N16" s="84"/>
    </row>
    <row r="17" spans="7:12" ht="12.75" customHeight="1">
      <c r="G17" s="84"/>
      <c r="J17" s="84"/>
      <c r="K17" s="84"/>
      <c r="L17" s="8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8888888888889" right="0.588888888888889" top="0.7888888888888891" bottom="0.7888888888888891" header="0.5" footer="0.5"/>
  <pageSetup fitToHeight="1000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7" width="44.66015625" style="0" customWidth="1"/>
    <col min="8" max="8" width="25" style="0" customWidth="1"/>
    <col min="9" max="9" width="9.16015625" style="0" customWidth="1"/>
  </cols>
  <sheetData>
    <row r="1" spans="1:6" ht="22.5" customHeight="1">
      <c r="A1" s="119" t="s">
        <v>17</v>
      </c>
      <c r="B1" s="120"/>
      <c r="C1" s="120"/>
      <c r="D1" s="120"/>
      <c r="E1" s="120"/>
      <c r="F1" s="121"/>
    </row>
    <row r="2" spans="1:6" ht="22.5" customHeight="1">
      <c r="A2" s="122" t="s">
        <v>18</v>
      </c>
      <c r="B2" s="123"/>
      <c r="C2" s="124"/>
      <c r="D2" s="124"/>
      <c r="E2" s="123"/>
      <c r="F2" s="123"/>
    </row>
    <row r="3" spans="1:6" s="60" customFormat="1" ht="22.5" customHeight="1">
      <c r="A3" s="125"/>
      <c r="B3" s="125"/>
      <c r="C3" s="126"/>
      <c r="D3" s="126"/>
      <c r="E3" s="127"/>
      <c r="F3" s="128" t="s">
        <v>48</v>
      </c>
    </row>
    <row r="4" spans="1:8" s="60" customFormat="1" ht="22.5" customHeight="1">
      <c r="A4" s="129" t="s">
        <v>49</v>
      </c>
      <c r="B4" s="129"/>
      <c r="C4" s="130" t="s">
        <v>50</v>
      </c>
      <c r="D4" s="131"/>
      <c r="E4" s="131"/>
      <c r="F4" s="131"/>
      <c r="G4" s="131"/>
      <c r="H4" s="132"/>
    </row>
    <row r="5" spans="1:8" s="60" customFormat="1" ht="22.5" customHeight="1">
      <c r="A5" s="129" t="s">
        <v>51</v>
      </c>
      <c r="B5" s="129" t="s">
        <v>52</v>
      </c>
      <c r="C5" s="129" t="s">
        <v>53</v>
      </c>
      <c r="D5" s="133" t="s">
        <v>52</v>
      </c>
      <c r="E5" s="129" t="s">
        <v>54</v>
      </c>
      <c r="F5" s="129" t="s">
        <v>52</v>
      </c>
      <c r="G5" s="134" t="s">
        <v>55</v>
      </c>
      <c r="H5" s="134" t="s">
        <v>52</v>
      </c>
    </row>
    <row r="6" spans="1:8" s="60" customFormat="1" ht="22.5" customHeight="1">
      <c r="A6" s="139" t="s">
        <v>158</v>
      </c>
      <c r="B6" s="138">
        <f>B7</f>
        <v>18146</v>
      </c>
      <c r="C6" s="139" t="s">
        <v>158</v>
      </c>
      <c r="D6" s="138">
        <f>SUM(D7:D34)</f>
        <v>18146</v>
      </c>
      <c r="E6" s="118" t="s">
        <v>158</v>
      </c>
      <c r="F6" s="168">
        <f>'表1-部门综合预算收支总表'!F6</f>
        <v>18146</v>
      </c>
      <c r="G6" s="140" t="s">
        <v>56</v>
      </c>
      <c r="H6" s="140">
        <f>SUM(H7:H21)</f>
        <v>18146</v>
      </c>
    </row>
    <row r="7" spans="1:8" s="60" customFormat="1" ht="22.5" customHeight="1">
      <c r="A7" s="136" t="s">
        <v>159</v>
      </c>
      <c r="B7" s="138">
        <f>'表1-部门综合预算收支总表'!B8</f>
        <v>18146</v>
      </c>
      <c r="C7" s="118" t="s">
        <v>58</v>
      </c>
      <c r="D7" s="138">
        <f>'表1-部门综合预算收支总表'!D7</f>
        <v>0</v>
      </c>
      <c r="E7" s="118" t="s">
        <v>59</v>
      </c>
      <c r="F7" s="168">
        <f>'表1-部门综合预算收支总表'!F7</f>
        <v>15146</v>
      </c>
      <c r="G7" s="140" t="s">
        <v>60</v>
      </c>
      <c r="H7" s="140">
        <f>F8</f>
        <v>13196</v>
      </c>
    </row>
    <row r="8" spans="1:8" s="60" customFormat="1" ht="30" customHeight="1">
      <c r="A8" s="169" t="s">
        <v>160</v>
      </c>
      <c r="B8" s="138"/>
      <c r="C8" s="118" t="s">
        <v>62</v>
      </c>
      <c r="D8" s="138">
        <f>'表1-部门综合预算收支总表'!D8</f>
        <v>0</v>
      </c>
      <c r="E8" s="118" t="s">
        <v>63</v>
      </c>
      <c r="F8" s="168">
        <f>'表1-部门综合预算收支总表'!F8</f>
        <v>13196</v>
      </c>
      <c r="G8" s="140" t="s">
        <v>64</v>
      </c>
      <c r="H8" s="140">
        <f>F9+F12</f>
        <v>4836</v>
      </c>
    </row>
    <row r="9" spans="1:8" s="60" customFormat="1" ht="22.5" customHeight="1">
      <c r="A9" s="136" t="s">
        <v>161</v>
      </c>
      <c r="B9" s="138"/>
      <c r="C9" s="118" t="s">
        <v>66</v>
      </c>
      <c r="D9" s="138">
        <f>'表1-部门综合预算收支总表'!D9</f>
        <v>0</v>
      </c>
      <c r="E9" s="118" t="s">
        <v>67</v>
      </c>
      <c r="F9" s="168">
        <f>'表1-部门综合预算收支总表'!F9</f>
        <v>1836</v>
      </c>
      <c r="G9" s="140" t="s">
        <v>68</v>
      </c>
      <c r="H9" s="140"/>
    </row>
    <row r="10" spans="1:8" s="60" customFormat="1" ht="22.5" customHeight="1">
      <c r="A10" s="136" t="s">
        <v>162</v>
      </c>
      <c r="B10" s="138"/>
      <c r="C10" s="118" t="s">
        <v>70</v>
      </c>
      <c r="D10" s="138">
        <f>'表1-部门综合预算收支总表'!D10</f>
        <v>0</v>
      </c>
      <c r="E10" s="118" t="s">
        <v>71</v>
      </c>
      <c r="F10" s="168">
        <f>'表1-部门综合预算收支总表'!F10</f>
        <v>114</v>
      </c>
      <c r="G10" s="140" t="s">
        <v>72</v>
      </c>
      <c r="H10" s="140"/>
    </row>
    <row r="11" spans="1:8" s="60" customFormat="1" ht="22.5" customHeight="1">
      <c r="A11" s="136"/>
      <c r="B11" s="138"/>
      <c r="C11" s="118" t="s">
        <v>74</v>
      </c>
      <c r="D11" s="138">
        <f>'表1-部门综合预算收支总表'!D11</f>
        <v>0</v>
      </c>
      <c r="E11" s="118" t="s">
        <v>75</v>
      </c>
      <c r="F11" s="168">
        <f>'表1-部门综合预算收支总表'!F11</f>
        <v>0</v>
      </c>
      <c r="G11" s="140" t="s">
        <v>76</v>
      </c>
      <c r="H11" s="140"/>
    </row>
    <row r="12" spans="1:8" s="60" customFormat="1" ht="22.5" customHeight="1">
      <c r="A12" s="136"/>
      <c r="B12" s="138"/>
      <c r="C12" s="118" t="s">
        <v>78</v>
      </c>
      <c r="D12" s="138">
        <f>'表1-部门综合预算收支总表'!D12</f>
        <v>0</v>
      </c>
      <c r="E12" s="118" t="s">
        <v>79</v>
      </c>
      <c r="F12" s="168">
        <f>'表1-部门综合预算收支总表'!F12</f>
        <v>3000</v>
      </c>
      <c r="G12" s="140" t="s">
        <v>80</v>
      </c>
      <c r="H12" s="140"/>
    </row>
    <row r="13" spans="1:8" s="60" customFormat="1" ht="22.5" customHeight="1">
      <c r="A13" s="136"/>
      <c r="B13" s="138"/>
      <c r="C13" s="118" t="s">
        <v>82</v>
      </c>
      <c r="D13" s="138">
        <f>'表1-部门综合预算收支总表'!D13</f>
        <v>0</v>
      </c>
      <c r="E13" s="142" t="s">
        <v>63</v>
      </c>
      <c r="F13" s="138"/>
      <c r="G13" s="140" t="s">
        <v>83</v>
      </c>
      <c r="H13" s="140"/>
    </row>
    <row r="14" spans="1:8" s="60" customFormat="1" ht="22.5" customHeight="1">
      <c r="A14" s="136"/>
      <c r="B14" s="138"/>
      <c r="C14" s="118" t="s">
        <v>85</v>
      </c>
      <c r="D14" s="138">
        <f>'表1-部门综合预算收支总表'!D14</f>
        <v>0</v>
      </c>
      <c r="E14" s="142" t="s">
        <v>67</v>
      </c>
      <c r="F14" s="138"/>
      <c r="G14" s="140" t="s">
        <v>86</v>
      </c>
      <c r="H14" s="140"/>
    </row>
    <row r="15" spans="1:8" s="60" customFormat="1" ht="22.5" customHeight="1">
      <c r="A15" s="142"/>
      <c r="B15" s="138"/>
      <c r="C15" s="118" t="s">
        <v>88</v>
      </c>
      <c r="D15" s="138">
        <f>'表1-部门综合预算收支总表'!D15</f>
        <v>0</v>
      </c>
      <c r="E15" s="142" t="s">
        <v>89</v>
      </c>
      <c r="F15" s="138"/>
      <c r="G15" s="140" t="s">
        <v>90</v>
      </c>
      <c r="H15" s="140">
        <f>F10</f>
        <v>114</v>
      </c>
    </row>
    <row r="16" spans="1:8" s="60" customFormat="1" ht="22.5" customHeight="1">
      <c r="A16" s="142"/>
      <c r="B16" s="138"/>
      <c r="C16" s="118" t="s">
        <v>92</v>
      </c>
      <c r="D16" s="138">
        <f>'表1-部门综合预算收支总表'!D16</f>
        <v>0</v>
      </c>
      <c r="E16" s="142" t="s">
        <v>93</v>
      </c>
      <c r="F16" s="138"/>
      <c r="G16" s="140" t="s">
        <v>94</v>
      </c>
      <c r="H16" s="140"/>
    </row>
    <row r="17" spans="1:8" s="60" customFormat="1" ht="22.5" customHeight="1">
      <c r="A17" s="142"/>
      <c r="B17" s="138"/>
      <c r="C17" s="118" t="s">
        <v>96</v>
      </c>
      <c r="D17" s="138">
        <f>'表1-部门综合预算收支总表'!D17</f>
        <v>0</v>
      </c>
      <c r="E17" s="142" t="s">
        <v>97</v>
      </c>
      <c r="F17" s="138"/>
      <c r="G17" s="140" t="s">
        <v>98</v>
      </c>
      <c r="H17" s="140"/>
    </row>
    <row r="18" spans="1:8" s="60" customFormat="1" ht="22.5" customHeight="1">
      <c r="A18" s="142"/>
      <c r="B18" s="137"/>
      <c r="C18" s="118" t="s">
        <v>99</v>
      </c>
      <c r="D18" s="138">
        <f>'表1-部门综合预算收支总表'!D18</f>
        <v>0</v>
      </c>
      <c r="E18" s="142" t="s">
        <v>100</v>
      </c>
      <c r="F18" s="138"/>
      <c r="G18" s="140" t="s">
        <v>101</v>
      </c>
      <c r="H18" s="140"/>
    </row>
    <row r="19" spans="1:8" s="60" customFormat="1" ht="22.5" customHeight="1">
      <c r="A19" s="142"/>
      <c r="B19" s="143"/>
      <c r="C19" s="118" t="s">
        <v>102</v>
      </c>
      <c r="D19" s="138">
        <f>'表1-部门综合预算收支总表'!D19</f>
        <v>0</v>
      </c>
      <c r="E19" s="142" t="s">
        <v>103</v>
      </c>
      <c r="F19" s="138"/>
      <c r="G19" s="140" t="s">
        <v>104</v>
      </c>
      <c r="H19" s="140"/>
    </row>
    <row r="20" spans="1:8" s="60" customFormat="1" ht="22.5" customHeight="1">
      <c r="A20" s="142"/>
      <c r="B20" s="137"/>
      <c r="C20" s="118" t="s">
        <v>105</v>
      </c>
      <c r="D20" s="138">
        <f>'表1-部门综合预算收支总表'!D20</f>
        <v>0</v>
      </c>
      <c r="E20" s="142" t="s">
        <v>106</v>
      </c>
      <c r="F20" s="138"/>
      <c r="G20" s="140" t="s">
        <v>107</v>
      </c>
      <c r="H20" s="140"/>
    </row>
    <row r="21" spans="1:8" s="60" customFormat="1" ht="22.5" customHeight="1">
      <c r="A21" s="110"/>
      <c r="B21" s="137"/>
      <c r="C21" s="118" t="s">
        <v>108</v>
      </c>
      <c r="D21" s="138">
        <f>'表1-部门综合预算收支总表'!D21</f>
        <v>18146</v>
      </c>
      <c r="E21" s="142" t="s">
        <v>109</v>
      </c>
      <c r="F21" s="138"/>
      <c r="G21" s="140" t="s">
        <v>110</v>
      </c>
      <c r="H21" s="140"/>
    </row>
    <row r="22" spans="1:8" s="60" customFormat="1" ht="22.5" customHeight="1">
      <c r="A22" s="114"/>
      <c r="B22" s="137"/>
      <c r="C22" s="118" t="s">
        <v>111</v>
      </c>
      <c r="D22" s="138">
        <f>'表1-部门综合预算收支总表'!D22</f>
        <v>0</v>
      </c>
      <c r="E22" s="170" t="s">
        <v>112</v>
      </c>
      <c r="F22" s="138"/>
      <c r="G22" s="114"/>
      <c r="H22" s="114"/>
    </row>
    <row r="23" spans="1:8" s="60" customFormat="1" ht="22.5" customHeight="1">
      <c r="A23" s="110"/>
      <c r="B23" s="137"/>
      <c r="C23" s="118" t="s">
        <v>113</v>
      </c>
      <c r="D23" s="138">
        <f>'表1-部门综合预算收支总表'!D23</f>
        <v>0</v>
      </c>
      <c r="E23" s="144" t="s">
        <v>114</v>
      </c>
      <c r="F23" s="138"/>
      <c r="G23" s="114"/>
      <c r="H23" s="114"/>
    </row>
    <row r="24" spans="1:8" s="60" customFormat="1" ht="22.5" customHeight="1">
      <c r="A24" s="110"/>
      <c r="B24" s="137"/>
      <c r="C24" s="118" t="s">
        <v>115</v>
      </c>
      <c r="D24" s="138">
        <f>'表1-部门综合预算收支总表'!D24</f>
        <v>0</v>
      </c>
      <c r="E24" s="144" t="s">
        <v>116</v>
      </c>
      <c r="F24" s="138"/>
      <c r="G24" s="114"/>
      <c r="H24" s="114"/>
    </row>
    <row r="25" spans="1:8" s="60" customFormat="1" ht="22.5" customHeight="1">
      <c r="A25" s="110"/>
      <c r="B25" s="137"/>
      <c r="C25" s="118" t="s">
        <v>117</v>
      </c>
      <c r="D25" s="138">
        <f>'表1-部门综合预算收支总表'!D25</f>
        <v>0</v>
      </c>
      <c r="E25" s="144" t="s">
        <v>118</v>
      </c>
      <c r="F25" s="138"/>
      <c r="G25" s="110"/>
      <c r="H25" s="114"/>
    </row>
    <row r="26" spans="1:8" s="60" customFormat="1" ht="22.5" customHeight="1">
      <c r="A26" s="110"/>
      <c r="B26" s="137"/>
      <c r="C26" s="118" t="s">
        <v>119</v>
      </c>
      <c r="D26" s="138">
        <f>'表1-部门综合预算收支总表'!D26</f>
        <v>0</v>
      </c>
      <c r="E26" s="118"/>
      <c r="F26" s="138"/>
      <c r="G26" s="110"/>
      <c r="H26" s="110"/>
    </row>
    <row r="27" spans="1:8" s="60" customFormat="1" ht="22.5" customHeight="1">
      <c r="A27" s="114"/>
      <c r="B27" s="143"/>
      <c r="C27" s="118" t="s">
        <v>120</v>
      </c>
      <c r="D27" s="138">
        <f>'表1-部门综合预算收支总表'!D27</f>
        <v>0</v>
      </c>
      <c r="E27" s="118"/>
      <c r="F27" s="138"/>
      <c r="G27" s="110"/>
      <c r="H27" s="110"/>
    </row>
    <row r="28" spans="1:8" s="60" customFormat="1" ht="22.5" customHeight="1">
      <c r="A28" s="110"/>
      <c r="B28" s="137"/>
      <c r="C28" s="118" t="s">
        <v>121</v>
      </c>
      <c r="D28" s="138">
        <f>'表1-部门综合预算收支总表'!D28</f>
        <v>0</v>
      </c>
      <c r="E28" s="118"/>
      <c r="F28" s="138"/>
      <c r="G28" s="110"/>
      <c r="H28" s="110"/>
    </row>
    <row r="29" spans="1:8" s="60" customFormat="1" ht="22.5" customHeight="1">
      <c r="A29" s="114"/>
      <c r="B29" s="143"/>
      <c r="C29" s="118" t="s">
        <v>122</v>
      </c>
      <c r="D29" s="138">
        <f>'表1-部门综合预算收支总表'!D29</f>
        <v>0</v>
      </c>
      <c r="E29" s="118"/>
      <c r="F29" s="138"/>
      <c r="G29" s="110"/>
      <c r="H29" s="110"/>
    </row>
    <row r="30" spans="1:8" s="60" customFormat="1" ht="22.5" customHeight="1">
      <c r="A30" s="114"/>
      <c r="B30" s="137"/>
      <c r="C30" s="118" t="s">
        <v>123</v>
      </c>
      <c r="D30" s="138">
        <f>'表1-部门综合预算收支总表'!D30</f>
        <v>0</v>
      </c>
      <c r="E30" s="118"/>
      <c r="F30" s="138"/>
      <c r="G30" s="110"/>
      <c r="H30" s="114"/>
    </row>
    <row r="31" spans="1:8" s="60" customFormat="1" ht="22.5" customHeight="1">
      <c r="A31" s="114"/>
      <c r="B31" s="137"/>
      <c r="C31" s="118" t="s">
        <v>124</v>
      </c>
      <c r="D31" s="138">
        <f>'表1-部门综合预算收支总表'!D31</f>
        <v>0</v>
      </c>
      <c r="E31" s="118"/>
      <c r="F31" s="138"/>
      <c r="G31" s="114"/>
      <c r="H31" s="114"/>
    </row>
    <row r="32" spans="1:8" s="60" customFormat="1" ht="22.5" customHeight="1">
      <c r="A32" s="114"/>
      <c r="B32" s="137"/>
      <c r="C32" s="118" t="s">
        <v>125</v>
      </c>
      <c r="D32" s="138">
        <f>'表1-部门综合预算收支总表'!D32</f>
        <v>0</v>
      </c>
      <c r="E32" s="118"/>
      <c r="F32" s="138"/>
      <c r="G32" s="114"/>
      <c r="H32" s="114"/>
    </row>
    <row r="33" spans="1:8" s="60" customFormat="1" ht="22.5" customHeight="1">
      <c r="A33" s="114"/>
      <c r="B33" s="137"/>
      <c r="C33" s="118" t="s">
        <v>126</v>
      </c>
      <c r="D33" s="138">
        <f>'表1-部门综合预算收支总表'!D33</f>
        <v>0</v>
      </c>
      <c r="E33" s="118"/>
      <c r="F33" s="138"/>
      <c r="G33" s="110"/>
      <c r="H33" s="110"/>
    </row>
    <row r="34" spans="1:8" s="60" customFormat="1" ht="22.5" customHeight="1">
      <c r="A34" s="110"/>
      <c r="B34" s="137"/>
      <c r="C34" s="118" t="s">
        <v>127</v>
      </c>
      <c r="D34" s="138">
        <f>'表1-部门综合预算收支总表'!D34</f>
        <v>0</v>
      </c>
      <c r="E34" s="118"/>
      <c r="F34" s="138"/>
      <c r="G34" s="114"/>
      <c r="H34" s="114"/>
    </row>
    <row r="35" spans="1:8" s="60" customFormat="1" ht="22.5" customHeight="1">
      <c r="A35" s="114"/>
      <c r="B35" s="137"/>
      <c r="C35" s="118"/>
      <c r="D35" s="145"/>
      <c r="E35" s="136"/>
      <c r="F35" s="145"/>
      <c r="G35" s="114"/>
      <c r="H35" s="114"/>
    </row>
    <row r="36" spans="1:8" s="60" customFormat="1" ht="18" customHeight="1">
      <c r="A36" s="133" t="s">
        <v>128</v>
      </c>
      <c r="B36" s="143">
        <f>SUM(B6)</f>
        <v>18146</v>
      </c>
      <c r="C36" s="133" t="s">
        <v>129</v>
      </c>
      <c r="D36" s="145">
        <f>SUM(D6)</f>
        <v>18146</v>
      </c>
      <c r="E36" s="133" t="s">
        <v>129</v>
      </c>
      <c r="F36" s="145">
        <f>SUM(F6)</f>
        <v>18146</v>
      </c>
      <c r="G36" s="133" t="s">
        <v>129</v>
      </c>
      <c r="H36" s="145">
        <f>SUM(H6)</f>
        <v>18146</v>
      </c>
    </row>
    <row r="37" spans="1:8" s="60" customFormat="1" ht="18" customHeight="1">
      <c r="A37" s="118" t="s">
        <v>134</v>
      </c>
      <c r="B37" s="137"/>
      <c r="C37" s="142" t="s">
        <v>131</v>
      </c>
      <c r="D37" s="145">
        <f>SUM(B41)-SUM(D36)</f>
        <v>0</v>
      </c>
      <c r="E37" s="142" t="s">
        <v>131</v>
      </c>
      <c r="F37" s="145">
        <f>D37</f>
        <v>0</v>
      </c>
      <c r="G37" s="142" t="s">
        <v>131</v>
      </c>
      <c r="H37" s="145">
        <f>F37</f>
        <v>0</v>
      </c>
    </row>
    <row r="38" spans="1:8" s="60" customFormat="1" ht="18" customHeight="1">
      <c r="A38" s="118" t="s">
        <v>135</v>
      </c>
      <c r="B38" s="137"/>
      <c r="C38" s="142"/>
      <c r="D38" s="138"/>
      <c r="E38" s="142"/>
      <c r="F38" s="138"/>
      <c r="G38" s="114"/>
      <c r="H38" s="114"/>
    </row>
    <row r="39" spans="1:8" s="60" customFormat="1" ht="22.5" customHeight="1">
      <c r="A39" s="118" t="s">
        <v>163</v>
      </c>
      <c r="B39" s="137"/>
      <c r="C39" s="171"/>
      <c r="D39" s="172"/>
      <c r="E39" s="114"/>
      <c r="F39" s="145"/>
      <c r="G39" s="114"/>
      <c r="H39" s="114"/>
    </row>
    <row r="40" spans="1:8" s="60" customFormat="1" ht="21" customHeight="1">
      <c r="A40" s="114"/>
      <c r="B40" s="137"/>
      <c r="C40" s="110"/>
      <c r="D40" s="172"/>
      <c r="E40" s="110"/>
      <c r="F40" s="172"/>
      <c r="G40" s="114"/>
      <c r="H40" s="114"/>
    </row>
    <row r="41" spans="1:8" s="60" customFormat="1" ht="18" customHeight="1">
      <c r="A41" s="129" t="s">
        <v>137</v>
      </c>
      <c r="B41" s="143">
        <f>SUM(B36,B37)</f>
        <v>18146</v>
      </c>
      <c r="C41" s="173" t="s">
        <v>138</v>
      </c>
      <c r="D41" s="172">
        <f>SUM(D36,D37)</f>
        <v>18146</v>
      </c>
      <c r="E41" s="129" t="s">
        <v>138</v>
      </c>
      <c r="F41" s="138">
        <f>SUM(F36,F37)</f>
        <v>18146</v>
      </c>
      <c r="G41" s="129" t="s">
        <v>138</v>
      </c>
      <c r="H41" s="138">
        <f>SUM(H36,H37)</f>
        <v>18146</v>
      </c>
    </row>
    <row r="42" spans="4:6" s="60" customFormat="1" ht="12.75" customHeight="1">
      <c r="D42" s="63"/>
      <c r="F42" s="63"/>
    </row>
    <row r="43" spans="4:6" s="60" customFormat="1" ht="12.75" customHeight="1">
      <c r="D43" s="63"/>
      <c r="F43" s="63"/>
    </row>
    <row r="44" spans="4:6" s="60" customFormat="1" ht="12.75" customHeight="1">
      <c r="D44" s="63"/>
      <c r="F44" s="63"/>
    </row>
    <row r="45" spans="4:6" s="60" customFormat="1" ht="12.75" customHeight="1">
      <c r="D45" s="63"/>
      <c r="F45" s="63"/>
    </row>
    <row r="46" spans="4:6" s="60" customFormat="1" ht="12.75" customHeight="1">
      <c r="D46" s="63"/>
      <c r="F46" s="63"/>
    </row>
    <row r="47" spans="4:6" ht="12.75" customHeight="1">
      <c r="D47" s="84"/>
      <c r="F47" s="84"/>
    </row>
    <row r="48" spans="4:6" ht="12.75" customHeight="1">
      <c r="D48" s="84"/>
      <c r="F48" s="84"/>
    </row>
    <row r="49" spans="4:6" ht="12.75" customHeight="1">
      <c r="D49" s="84"/>
      <c r="F49" s="84"/>
    </row>
    <row r="50" spans="4:6" ht="12.75" customHeight="1">
      <c r="D50" s="84"/>
      <c r="F50" s="84"/>
    </row>
    <row r="51" spans="4:6" ht="12.75" customHeight="1">
      <c r="D51" s="84"/>
      <c r="F51" s="84"/>
    </row>
    <row r="52" spans="4:6" ht="12.75" customHeight="1">
      <c r="D52" s="84"/>
      <c r="F52" s="84"/>
    </row>
    <row r="53" spans="4:6" ht="12.75" customHeight="1">
      <c r="D53" s="84"/>
      <c r="F53" s="84"/>
    </row>
    <row r="54" spans="4:6" ht="12.75" customHeight="1">
      <c r="D54" s="84"/>
      <c r="F54" s="84"/>
    </row>
    <row r="55" ht="12.75" customHeight="1">
      <c r="F55" s="84"/>
    </row>
    <row r="56" ht="12.75" customHeight="1">
      <c r="F56" s="84"/>
    </row>
    <row r="57" ht="12.75" customHeight="1">
      <c r="F57" s="84"/>
    </row>
    <row r="58" ht="12.75" customHeight="1">
      <c r="F58" s="84"/>
    </row>
    <row r="59" ht="12.75" customHeight="1">
      <c r="F59" s="84"/>
    </row>
    <row r="60" ht="12.75" customHeight="1">
      <c r="F60" s="84"/>
    </row>
  </sheetData>
  <sheetProtection/>
  <mergeCells count="3">
    <mergeCell ref="A3:B3"/>
    <mergeCell ref="A4:B4"/>
    <mergeCell ref="C4:H4"/>
  </mergeCells>
  <printOptions horizontalCentered="1"/>
  <pageMargins left="0.75" right="0.75" top="0.7888888888888891" bottom="1" header="0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G29" sqref="G29"/>
    </sheetView>
  </sheetViews>
  <sheetFormatPr defaultColWidth="9.16015625" defaultRowHeight="12.75" customHeight="1"/>
  <cols>
    <col min="1" max="1" width="21.33203125" style="0" customWidth="1"/>
    <col min="2" max="2" width="36.33203125" style="0" customWidth="1"/>
    <col min="3" max="5" width="21.33203125" style="0" customWidth="1"/>
    <col min="6" max="6" width="23.66015625" style="0" customWidth="1"/>
    <col min="7" max="7" width="21.33203125" style="0" customWidth="1"/>
    <col min="8" max="8" width="9.16015625" style="0" customWidth="1"/>
  </cols>
  <sheetData>
    <row r="1" ht="30" customHeight="1">
      <c r="A1" s="63" t="s">
        <v>19</v>
      </c>
    </row>
    <row r="2" spans="1:7" ht="28.5" customHeight="1">
      <c r="A2" s="64" t="s">
        <v>20</v>
      </c>
      <c r="B2" s="64"/>
      <c r="C2" s="64"/>
      <c r="D2" s="64"/>
      <c r="E2" s="64"/>
      <c r="F2" s="64"/>
      <c r="G2" s="64"/>
    </row>
    <row r="3" s="60" customFormat="1" ht="22.5" customHeight="1">
      <c r="G3" s="90" t="s">
        <v>48</v>
      </c>
    </row>
    <row r="4" spans="1:7" s="60" customFormat="1" ht="22.5" customHeight="1">
      <c r="A4" s="108" t="s">
        <v>164</v>
      </c>
      <c r="B4" s="108" t="s">
        <v>165</v>
      </c>
      <c r="C4" s="108" t="s">
        <v>143</v>
      </c>
      <c r="D4" s="108" t="s">
        <v>166</v>
      </c>
      <c r="E4" s="108" t="s">
        <v>167</v>
      </c>
      <c r="F4" s="108" t="s">
        <v>168</v>
      </c>
      <c r="G4" s="108" t="s">
        <v>169</v>
      </c>
    </row>
    <row r="5" spans="1:7" s="60" customFormat="1" ht="24" customHeight="1">
      <c r="A5" s="109" t="s">
        <v>154</v>
      </c>
      <c r="B5" s="109" t="s">
        <v>154</v>
      </c>
      <c r="C5" s="109">
        <v>1</v>
      </c>
      <c r="D5" s="109">
        <v>2</v>
      </c>
      <c r="E5" s="109">
        <v>3</v>
      </c>
      <c r="F5" s="109">
        <v>4</v>
      </c>
      <c r="G5" s="109" t="s">
        <v>154</v>
      </c>
    </row>
    <row r="6" spans="1:7" s="60" customFormat="1" ht="24" customHeight="1">
      <c r="A6" s="163">
        <v>215</v>
      </c>
      <c r="B6" s="166" t="s">
        <v>170</v>
      </c>
      <c r="C6" s="110">
        <f>C7</f>
        <v>18146</v>
      </c>
      <c r="D6" s="110">
        <f>D7</f>
        <v>14210</v>
      </c>
      <c r="E6" s="110">
        <f>E7</f>
        <v>936</v>
      </c>
      <c r="F6" s="110">
        <f>F7</f>
        <v>3000</v>
      </c>
      <c r="G6" s="110"/>
    </row>
    <row r="7" spans="1:7" s="60" customFormat="1" ht="24" customHeight="1">
      <c r="A7" s="167">
        <v>21505</v>
      </c>
      <c r="B7" s="165" t="s">
        <v>171</v>
      </c>
      <c r="C7" s="110">
        <f>C9+C8+C10</f>
        <v>18146</v>
      </c>
      <c r="D7" s="110">
        <f>D9+D8</f>
        <v>14210</v>
      </c>
      <c r="E7" s="110">
        <f>E9+E8</f>
        <v>936</v>
      </c>
      <c r="F7" s="110">
        <f>F9+F8</f>
        <v>3000</v>
      </c>
      <c r="G7" s="110"/>
    </row>
    <row r="8" spans="1:7" s="60" customFormat="1" ht="24" customHeight="1">
      <c r="A8" s="167">
        <v>2150501</v>
      </c>
      <c r="B8" s="165" t="s">
        <v>172</v>
      </c>
      <c r="C8" s="110">
        <f>D8+E8+F8</f>
        <v>15146</v>
      </c>
      <c r="D8" s="110">
        <v>14210</v>
      </c>
      <c r="E8" s="110">
        <v>936</v>
      </c>
      <c r="F8" s="110"/>
      <c r="G8" s="110"/>
    </row>
    <row r="9" spans="1:7" s="60" customFormat="1" ht="24" customHeight="1">
      <c r="A9" s="167">
        <v>2150502</v>
      </c>
      <c r="B9" s="165" t="s">
        <v>173</v>
      </c>
      <c r="C9" s="110">
        <f>D9+E9+F9</f>
        <v>3000</v>
      </c>
      <c r="D9" s="110"/>
      <c r="E9" s="110"/>
      <c r="F9" s="110">
        <v>3000</v>
      </c>
      <c r="G9" s="110"/>
    </row>
    <row r="10" spans="1:7" s="60" customFormat="1" ht="24" customHeight="1">
      <c r="A10" s="164"/>
      <c r="B10" s="165"/>
      <c r="C10" s="110"/>
      <c r="D10" s="110"/>
      <c r="E10" s="110"/>
      <c r="F10" s="110"/>
      <c r="G10" s="110"/>
    </row>
    <row r="11" spans="1:7" s="60" customFormat="1" ht="24" customHeight="1">
      <c r="A11" s="110"/>
      <c r="B11" s="110"/>
      <c r="C11" s="110"/>
      <c r="D11" s="114"/>
      <c r="E11" s="110"/>
      <c r="F11" s="110"/>
      <c r="G11" s="110"/>
    </row>
    <row r="12" spans="1:7" s="60" customFormat="1" ht="12.75" customHeight="1">
      <c r="A12" s="63"/>
      <c r="B12" s="63"/>
      <c r="C12" s="63"/>
      <c r="D12" s="63"/>
      <c r="E12" s="63"/>
      <c r="F12" s="63"/>
      <c r="G12" s="63"/>
    </row>
    <row r="13" spans="1:3" s="60" customFormat="1" ht="12.75" customHeight="1">
      <c r="A13" s="63"/>
      <c r="C13" s="63"/>
    </row>
    <row r="14" spans="1:3" s="60" customFormat="1" ht="12.75" customHeight="1">
      <c r="A14" s="63"/>
      <c r="C14" s="63"/>
    </row>
    <row r="15" spans="1:2" ht="12.75" customHeight="1">
      <c r="A15" s="84"/>
      <c r="B15" s="84"/>
    </row>
    <row r="16" ht="12.75" customHeight="1">
      <c r="B16" s="84"/>
    </row>
    <row r="17" ht="12.75" customHeight="1">
      <c r="B17" s="84"/>
    </row>
    <row r="18" ht="12.75" customHeight="1">
      <c r="B18" s="84"/>
    </row>
    <row r="19" ht="12.75" customHeight="1">
      <c r="B19" s="84"/>
    </row>
  </sheetData>
  <sheetProtection/>
  <mergeCells count="1">
    <mergeCell ref="A2:G2"/>
  </mergeCells>
  <printOptions horizontalCentered="1"/>
  <pageMargins left="0.588888888888889" right="0.588888888888889" top="0.7888888888888891" bottom="0.7888888888888891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showGridLines="0" showZeros="0" tabSelected="1" workbookViewId="0" topLeftCell="B10">
      <selection activeCell="I17" sqref="I17"/>
    </sheetView>
  </sheetViews>
  <sheetFormatPr defaultColWidth="9.16015625" defaultRowHeight="12.75" customHeight="1"/>
  <cols>
    <col min="1" max="1" width="17.66015625" style="92" customWidth="1"/>
    <col min="2" max="2" width="44.66015625" style="92" customWidth="1"/>
    <col min="3" max="3" width="22.66015625" style="146" customWidth="1"/>
    <col min="4" max="4" width="27.33203125" style="92" customWidth="1"/>
    <col min="5" max="7" width="21.33203125" style="92" customWidth="1"/>
    <col min="8" max="8" width="17.66015625" style="92" customWidth="1"/>
    <col min="9" max="9" width="30.83203125" style="92" customWidth="1"/>
    <col min="10" max="251" width="9.16015625" style="92" customWidth="1"/>
    <col min="252" max="16384" width="9.16015625" style="92" customWidth="1"/>
  </cols>
  <sheetData>
    <row r="1" ht="22.5" customHeight="1">
      <c r="A1" s="91" t="s">
        <v>174</v>
      </c>
    </row>
    <row r="2" spans="1:9" ht="18.7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</row>
    <row r="3" spans="3:9" s="91" customFormat="1" ht="22.5" customHeight="1">
      <c r="C3" s="148"/>
      <c r="I3" s="149" t="s">
        <v>48</v>
      </c>
    </row>
    <row r="4" spans="1:9" s="91" customFormat="1" ht="31.5" customHeight="1">
      <c r="A4" s="74" t="s">
        <v>175</v>
      </c>
      <c r="B4" s="74" t="s">
        <v>176</v>
      </c>
      <c r="C4" s="80" t="s">
        <v>177</v>
      </c>
      <c r="D4" s="80" t="s">
        <v>178</v>
      </c>
      <c r="E4" s="74" t="s">
        <v>143</v>
      </c>
      <c r="F4" s="74" t="s">
        <v>166</v>
      </c>
      <c r="G4" s="74" t="s">
        <v>167</v>
      </c>
      <c r="H4" s="74" t="s">
        <v>168</v>
      </c>
      <c r="I4" s="74" t="s">
        <v>169</v>
      </c>
    </row>
    <row r="5" spans="1:9" s="91" customFormat="1" ht="27" customHeight="1">
      <c r="A5" s="150" t="s">
        <v>143</v>
      </c>
      <c r="B5" s="150"/>
      <c r="C5" s="150"/>
      <c r="D5" s="150"/>
      <c r="E5" s="78">
        <v>18146</v>
      </c>
      <c r="F5" s="78">
        <v>14210</v>
      </c>
      <c r="G5" s="78">
        <v>936</v>
      </c>
      <c r="H5" s="78">
        <v>3000</v>
      </c>
      <c r="I5" s="110"/>
    </row>
    <row r="6" spans="1:9" s="91" customFormat="1" ht="27" customHeight="1">
      <c r="A6" s="151">
        <v>301</v>
      </c>
      <c r="B6" s="110" t="s">
        <v>179</v>
      </c>
      <c r="C6" s="89">
        <v>501</v>
      </c>
      <c r="D6" s="142" t="s">
        <v>180</v>
      </c>
      <c r="E6" s="78">
        <v>13196</v>
      </c>
      <c r="F6" s="78">
        <v>13196</v>
      </c>
      <c r="G6" s="78">
        <v>0</v>
      </c>
      <c r="H6" s="78">
        <v>0</v>
      </c>
      <c r="I6" s="110"/>
    </row>
    <row r="7" spans="1:9" s="91" customFormat="1" ht="27" customHeight="1">
      <c r="A7" s="151" t="s">
        <v>181</v>
      </c>
      <c r="B7" s="110" t="s">
        <v>182</v>
      </c>
      <c r="C7" s="113">
        <v>50101</v>
      </c>
      <c r="D7" s="113" t="s">
        <v>183</v>
      </c>
      <c r="E7" s="78">
        <v>4730</v>
      </c>
      <c r="F7" s="78">
        <v>4730</v>
      </c>
      <c r="G7" s="78"/>
      <c r="H7" s="78"/>
      <c r="I7" s="152" t="s">
        <v>184</v>
      </c>
    </row>
    <row r="8" spans="1:9" s="91" customFormat="1" ht="27.75" customHeight="1">
      <c r="A8" s="151" t="s">
        <v>185</v>
      </c>
      <c r="B8" s="110" t="s">
        <v>186</v>
      </c>
      <c r="C8" s="153"/>
      <c r="D8" s="153"/>
      <c r="E8" s="78">
        <v>4557</v>
      </c>
      <c r="F8" s="78">
        <v>4557</v>
      </c>
      <c r="G8" s="78"/>
      <c r="H8" s="78"/>
      <c r="I8" s="152" t="s">
        <v>187</v>
      </c>
    </row>
    <row r="9" spans="1:9" s="91" customFormat="1" ht="27" customHeight="1">
      <c r="A9" s="151" t="s">
        <v>188</v>
      </c>
      <c r="B9" s="110" t="s">
        <v>189</v>
      </c>
      <c r="C9" s="153"/>
      <c r="D9" s="153"/>
      <c r="E9" s="78">
        <v>394</v>
      </c>
      <c r="F9" s="78">
        <v>394</v>
      </c>
      <c r="G9" s="78"/>
      <c r="H9" s="78"/>
      <c r="I9" s="152" t="s">
        <v>190</v>
      </c>
    </row>
    <row r="10" spans="1:9" s="91" customFormat="1" ht="27" customHeight="1">
      <c r="A10" s="151" t="s">
        <v>191</v>
      </c>
      <c r="B10" s="110" t="s">
        <v>192</v>
      </c>
      <c r="C10" s="154"/>
      <c r="D10" s="154"/>
      <c r="E10" s="78">
        <v>0</v>
      </c>
      <c r="F10" s="78">
        <v>0</v>
      </c>
      <c r="G10" s="78"/>
      <c r="H10" s="78"/>
      <c r="I10" s="152" t="s">
        <v>193</v>
      </c>
    </row>
    <row r="11" spans="1:9" s="91" customFormat="1" ht="27" customHeight="1">
      <c r="A11" s="151" t="s">
        <v>194</v>
      </c>
      <c r="B11" s="156" t="s">
        <v>195</v>
      </c>
      <c r="C11" s="157">
        <v>50102</v>
      </c>
      <c r="D11" s="157" t="s">
        <v>196</v>
      </c>
      <c r="E11" s="78">
        <v>1751</v>
      </c>
      <c r="F11" s="78">
        <v>1751</v>
      </c>
      <c r="G11" s="78"/>
      <c r="H11" s="78"/>
      <c r="I11" s="110"/>
    </row>
    <row r="12" spans="1:9" s="91" customFormat="1" ht="27" customHeight="1">
      <c r="A12" s="151" t="s">
        <v>197</v>
      </c>
      <c r="B12" s="156" t="s">
        <v>198</v>
      </c>
      <c r="C12" s="158"/>
      <c r="D12" s="158"/>
      <c r="E12" s="78">
        <v>0</v>
      </c>
      <c r="F12" s="78"/>
      <c r="G12" s="78"/>
      <c r="H12" s="78"/>
      <c r="I12" s="110"/>
    </row>
    <row r="13" spans="1:9" s="91" customFormat="1" ht="27" customHeight="1">
      <c r="A13" s="151" t="s">
        <v>199</v>
      </c>
      <c r="B13" s="156" t="s">
        <v>200</v>
      </c>
      <c r="C13" s="158"/>
      <c r="D13" s="158"/>
      <c r="E13" s="78">
        <v>178</v>
      </c>
      <c r="F13" s="78">
        <v>178</v>
      </c>
      <c r="G13" s="78"/>
      <c r="H13" s="78"/>
      <c r="I13" s="110"/>
    </row>
    <row r="14" spans="1:9" s="91" customFormat="1" ht="27" customHeight="1">
      <c r="A14" s="151" t="s">
        <v>201</v>
      </c>
      <c r="B14" s="156" t="s">
        <v>202</v>
      </c>
      <c r="C14" s="158"/>
      <c r="D14" s="158"/>
      <c r="E14" s="78">
        <v>502</v>
      </c>
      <c r="F14" s="78">
        <v>502</v>
      </c>
      <c r="G14" s="78"/>
      <c r="H14" s="78"/>
      <c r="I14" s="110"/>
    </row>
    <row r="15" spans="1:9" s="91" customFormat="1" ht="27" customHeight="1">
      <c r="A15" s="151" t="s">
        <v>203</v>
      </c>
      <c r="B15" s="110" t="s">
        <v>204</v>
      </c>
      <c r="C15" s="159"/>
      <c r="D15" s="159"/>
      <c r="E15" s="78">
        <v>67</v>
      </c>
      <c r="F15" s="78">
        <v>67</v>
      </c>
      <c r="G15" s="78"/>
      <c r="H15" s="78"/>
      <c r="I15" s="110"/>
    </row>
    <row r="16" spans="1:9" s="91" customFormat="1" ht="27" customHeight="1">
      <c r="A16" s="151" t="s">
        <v>205</v>
      </c>
      <c r="B16" s="110" t="s">
        <v>206</v>
      </c>
      <c r="C16" s="89">
        <v>50103</v>
      </c>
      <c r="D16" s="89" t="s">
        <v>207</v>
      </c>
      <c r="E16" s="78">
        <v>1004</v>
      </c>
      <c r="F16" s="78">
        <v>1004</v>
      </c>
      <c r="G16" s="78"/>
      <c r="H16" s="78"/>
      <c r="I16" s="110"/>
    </row>
    <row r="17" spans="1:9" s="91" customFormat="1" ht="27" customHeight="1">
      <c r="A17" s="151" t="s">
        <v>208</v>
      </c>
      <c r="B17" s="110" t="s">
        <v>209</v>
      </c>
      <c r="C17" s="113">
        <v>50199</v>
      </c>
      <c r="D17" s="113" t="s">
        <v>210</v>
      </c>
      <c r="E17" s="78">
        <v>0</v>
      </c>
      <c r="F17" s="78"/>
      <c r="G17" s="78"/>
      <c r="H17" s="78"/>
      <c r="I17" s="110"/>
    </row>
    <row r="18" spans="1:9" s="91" customFormat="1" ht="27" customHeight="1">
      <c r="A18" s="151" t="s">
        <v>211</v>
      </c>
      <c r="B18" s="110" t="s">
        <v>212</v>
      </c>
      <c r="C18" s="154"/>
      <c r="D18" s="154"/>
      <c r="E18" s="78">
        <v>13</v>
      </c>
      <c r="F18" s="78">
        <v>13</v>
      </c>
      <c r="G18" s="78"/>
      <c r="H18" s="78"/>
      <c r="I18" s="152" t="s">
        <v>213</v>
      </c>
    </row>
    <row r="19" spans="1:9" s="91" customFormat="1" ht="27" customHeight="1">
      <c r="A19" s="151" t="s">
        <v>214</v>
      </c>
      <c r="B19" s="110" t="s">
        <v>215</v>
      </c>
      <c r="C19" s="89">
        <v>502</v>
      </c>
      <c r="D19" s="89" t="s">
        <v>216</v>
      </c>
      <c r="E19" s="78">
        <v>4836</v>
      </c>
      <c r="F19" s="78">
        <v>900</v>
      </c>
      <c r="G19" s="78">
        <v>936</v>
      </c>
      <c r="H19" s="78">
        <v>3000</v>
      </c>
      <c r="I19" s="110"/>
    </row>
    <row r="20" spans="1:9" s="91" customFormat="1" ht="27" customHeight="1">
      <c r="A20" s="151" t="s">
        <v>181</v>
      </c>
      <c r="B20" s="110" t="s">
        <v>217</v>
      </c>
      <c r="C20" s="89"/>
      <c r="D20" s="142"/>
      <c r="E20" s="78">
        <v>1330</v>
      </c>
      <c r="F20" s="78">
        <v>0</v>
      </c>
      <c r="G20" s="78">
        <v>380</v>
      </c>
      <c r="H20" s="78">
        <v>950</v>
      </c>
      <c r="I20" s="152"/>
    </row>
    <row r="21" spans="1:9" s="91" customFormat="1" ht="27" customHeight="1">
      <c r="A21" s="151" t="s">
        <v>185</v>
      </c>
      <c r="B21" s="110" t="s">
        <v>218</v>
      </c>
      <c r="C21" s="89"/>
      <c r="D21" s="142"/>
      <c r="E21" s="78">
        <v>100</v>
      </c>
      <c r="F21" s="78">
        <v>0</v>
      </c>
      <c r="G21" s="78">
        <v>50</v>
      </c>
      <c r="H21" s="78">
        <v>50</v>
      </c>
      <c r="I21" s="110"/>
    </row>
    <row r="22" spans="1:9" s="91" customFormat="1" ht="27" customHeight="1">
      <c r="A22" s="151" t="s">
        <v>188</v>
      </c>
      <c r="B22" s="110" t="s">
        <v>219</v>
      </c>
      <c r="C22" s="89"/>
      <c r="D22" s="142"/>
      <c r="E22" s="78">
        <v>0</v>
      </c>
      <c r="F22" s="78">
        <v>0</v>
      </c>
      <c r="G22" s="78">
        <v>0</v>
      </c>
      <c r="H22" s="78">
        <v>0</v>
      </c>
      <c r="I22" s="110"/>
    </row>
    <row r="23" spans="1:9" s="91" customFormat="1" ht="27" customHeight="1">
      <c r="A23" s="151" t="s">
        <v>220</v>
      </c>
      <c r="B23" s="110" t="s">
        <v>221</v>
      </c>
      <c r="C23" s="89"/>
      <c r="D23" s="142"/>
      <c r="E23" s="78">
        <v>0</v>
      </c>
      <c r="F23" s="78">
        <v>0</v>
      </c>
      <c r="G23" s="78">
        <v>0</v>
      </c>
      <c r="H23" s="78">
        <v>0</v>
      </c>
      <c r="I23" s="110"/>
    </row>
    <row r="24" spans="1:9" s="91" customFormat="1" ht="27" customHeight="1">
      <c r="A24" s="151" t="s">
        <v>222</v>
      </c>
      <c r="B24" s="110" t="s">
        <v>223</v>
      </c>
      <c r="C24" s="89"/>
      <c r="D24" s="142"/>
      <c r="E24" s="78">
        <v>0</v>
      </c>
      <c r="F24" s="78">
        <v>0</v>
      </c>
      <c r="G24" s="78">
        <v>0</v>
      </c>
      <c r="H24" s="78">
        <v>0</v>
      </c>
      <c r="I24" s="110"/>
    </row>
    <row r="25" spans="1:9" s="91" customFormat="1" ht="27" customHeight="1">
      <c r="A25" s="151" t="s">
        <v>224</v>
      </c>
      <c r="B25" s="110" t="s">
        <v>225</v>
      </c>
      <c r="C25" s="89"/>
      <c r="D25" s="142"/>
      <c r="E25" s="78">
        <v>100</v>
      </c>
      <c r="F25" s="78">
        <v>0</v>
      </c>
      <c r="G25" s="78">
        <v>50</v>
      </c>
      <c r="H25" s="78">
        <v>50</v>
      </c>
      <c r="I25" s="110"/>
    </row>
    <row r="26" spans="1:9" s="91" customFormat="1" ht="27" customHeight="1">
      <c r="A26" s="151" t="s">
        <v>191</v>
      </c>
      <c r="B26" s="110" t="s">
        <v>226</v>
      </c>
      <c r="C26" s="89"/>
      <c r="D26" s="142"/>
      <c r="E26" s="78">
        <v>200</v>
      </c>
      <c r="F26" s="78">
        <v>0</v>
      </c>
      <c r="G26" s="78">
        <v>50</v>
      </c>
      <c r="H26" s="78">
        <v>150</v>
      </c>
      <c r="I26" s="110"/>
    </row>
    <row r="27" spans="1:9" s="91" customFormat="1" ht="27" customHeight="1">
      <c r="A27" s="151" t="s">
        <v>194</v>
      </c>
      <c r="B27" s="110" t="s">
        <v>227</v>
      </c>
      <c r="C27" s="89"/>
      <c r="D27" s="142"/>
      <c r="E27" s="78">
        <v>0</v>
      </c>
      <c r="F27" s="78">
        <v>0</v>
      </c>
      <c r="G27" s="78">
        <v>0</v>
      </c>
      <c r="H27" s="78">
        <v>0</v>
      </c>
      <c r="I27" s="110"/>
    </row>
    <row r="28" spans="1:9" s="91" customFormat="1" ht="27" customHeight="1">
      <c r="A28" s="151" t="s">
        <v>197</v>
      </c>
      <c r="B28" s="110" t="s">
        <v>228</v>
      </c>
      <c r="C28" s="89"/>
      <c r="D28" s="142"/>
      <c r="E28" s="78">
        <v>0</v>
      </c>
      <c r="F28" s="78">
        <v>0</v>
      </c>
      <c r="G28" s="78">
        <v>0</v>
      </c>
      <c r="H28" s="78">
        <v>0</v>
      </c>
      <c r="I28" s="110"/>
    </row>
    <row r="29" spans="1:9" s="91" customFormat="1" ht="27" customHeight="1">
      <c r="A29" s="151" t="s">
        <v>201</v>
      </c>
      <c r="B29" s="110" t="s">
        <v>229</v>
      </c>
      <c r="C29" s="89"/>
      <c r="D29" s="142"/>
      <c r="E29" s="78">
        <v>600</v>
      </c>
      <c r="F29" s="78">
        <v>0</v>
      </c>
      <c r="G29" s="78">
        <v>50</v>
      </c>
      <c r="H29" s="78">
        <v>550</v>
      </c>
      <c r="I29" s="110"/>
    </row>
    <row r="30" spans="1:9" s="91" customFormat="1" ht="27" customHeight="1">
      <c r="A30" s="151" t="s">
        <v>203</v>
      </c>
      <c r="B30" s="110" t="s">
        <v>230</v>
      </c>
      <c r="C30" s="89"/>
      <c r="D30" s="142"/>
      <c r="E30" s="78">
        <v>0</v>
      </c>
      <c r="F30" s="78">
        <v>0</v>
      </c>
      <c r="G30" s="78">
        <v>0</v>
      </c>
      <c r="H30" s="78">
        <v>0</v>
      </c>
      <c r="I30" s="110"/>
    </row>
    <row r="31" spans="1:9" s="91" customFormat="1" ht="27" customHeight="1">
      <c r="A31" s="151" t="s">
        <v>205</v>
      </c>
      <c r="B31" s="110" t="s">
        <v>231</v>
      </c>
      <c r="C31" s="89"/>
      <c r="D31" s="142"/>
      <c r="E31" s="78">
        <v>0</v>
      </c>
      <c r="F31" s="78">
        <v>0</v>
      </c>
      <c r="G31" s="78">
        <v>0</v>
      </c>
      <c r="H31" s="78"/>
      <c r="I31" s="110"/>
    </row>
    <row r="32" spans="1:9" s="91" customFormat="1" ht="27" customHeight="1">
      <c r="A32" s="151" t="s">
        <v>208</v>
      </c>
      <c r="B32" s="110" t="s">
        <v>232</v>
      </c>
      <c r="C32" s="89"/>
      <c r="D32" s="142"/>
      <c r="E32" s="78">
        <v>150</v>
      </c>
      <c r="F32" s="78">
        <v>0</v>
      </c>
      <c r="G32" s="78">
        <v>50</v>
      </c>
      <c r="H32" s="78">
        <v>100</v>
      </c>
      <c r="I32" s="110"/>
    </row>
    <row r="33" spans="1:9" s="91" customFormat="1" ht="27" customHeight="1">
      <c r="A33" s="151" t="s">
        <v>233</v>
      </c>
      <c r="B33" s="110" t="s">
        <v>234</v>
      </c>
      <c r="C33" s="89"/>
      <c r="D33" s="89"/>
      <c r="E33" s="78">
        <v>0</v>
      </c>
      <c r="F33" s="78">
        <v>0</v>
      </c>
      <c r="G33" s="78">
        <v>0</v>
      </c>
      <c r="H33" s="78"/>
      <c r="I33" s="110"/>
    </row>
    <row r="34" spans="1:9" s="91" customFormat="1" ht="27" customHeight="1">
      <c r="A34" s="151" t="s">
        <v>235</v>
      </c>
      <c r="B34" s="110" t="s">
        <v>236</v>
      </c>
      <c r="C34" s="89"/>
      <c r="D34" s="142"/>
      <c r="E34" s="78"/>
      <c r="F34" s="78">
        <v>0</v>
      </c>
      <c r="G34" s="78"/>
      <c r="H34" s="78"/>
      <c r="I34" s="110"/>
    </row>
    <row r="35" spans="1:9" s="91" customFormat="1" ht="27" customHeight="1">
      <c r="A35" s="151" t="s">
        <v>237</v>
      </c>
      <c r="B35" s="110" t="s">
        <v>238</v>
      </c>
      <c r="C35" s="89"/>
      <c r="D35" s="142"/>
      <c r="E35" s="78">
        <v>156</v>
      </c>
      <c r="F35" s="78">
        <v>0</v>
      </c>
      <c r="G35" s="78">
        <v>156</v>
      </c>
      <c r="H35" s="78">
        <v>0</v>
      </c>
      <c r="I35" s="110"/>
    </row>
    <row r="36" spans="1:9" s="91" customFormat="1" ht="27" customHeight="1">
      <c r="A36" s="151" t="s">
        <v>239</v>
      </c>
      <c r="B36" s="110" t="s">
        <v>240</v>
      </c>
      <c r="C36" s="89"/>
      <c r="D36" s="142"/>
      <c r="E36" s="78">
        <v>0</v>
      </c>
      <c r="F36" s="78">
        <v>0</v>
      </c>
      <c r="G36" s="78">
        <v>0</v>
      </c>
      <c r="H36" s="78">
        <v>0</v>
      </c>
      <c r="I36" s="110"/>
    </row>
    <row r="37" spans="1:9" s="91" customFormat="1" ht="27" customHeight="1">
      <c r="A37" s="160" t="s">
        <v>241</v>
      </c>
      <c r="B37" s="110" t="s">
        <v>242</v>
      </c>
      <c r="C37" s="89"/>
      <c r="D37" s="142"/>
      <c r="E37" s="78">
        <v>0</v>
      </c>
      <c r="F37" s="78">
        <v>0</v>
      </c>
      <c r="G37" s="78">
        <v>0</v>
      </c>
      <c r="H37" s="78">
        <v>0</v>
      </c>
      <c r="I37" s="110"/>
    </row>
    <row r="38" spans="1:9" s="91" customFormat="1" ht="27" customHeight="1">
      <c r="A38" s="160" t="s">
        <v>243</v>
      </c>
      <c r="B38" s="110" t="s">
        <v>244</v>
      </c>
      <c r="C38" s="89"/>
      <c r="D38" s="142"/>
      <c r="E38" s="78">
        <v>0</v>
      </c>
      <c r="F38" s="78">
        <v>0</v>
      </c>
      <c r="G38" s="78">
        <v>0</v>
      </c>
      <c r="H38" s="78">
        <v>0</v>
      </c>
      <c r="I38" s="110"/>
    </row>
    <row r="39" spans="1:9" s="91" customFormat="1" ht="27" customHeight="1">
      <c r="A39" s="160" t="s">
        <v>245</v>
      </c>
      <c r="B39" s="110" t="s">
        <v>246</v>
      </c>
      <c r="C39" s="89"/>
      <c r="D39" s="142"/>
      <c r="E39" s="78">
        <v>300</v>
      </c>
      <c r="F39" s="78">
        <v>0</v>
      </c>
      <c r="G39" s="78">
        <v>100</v>
      </c>
      <c r="H39" s="78">
        <v>200</v>
      </c>
      <c r="I39" s="110"/>
    </row>
    <row r="40" spans="1:9" s="91" customFormat="1" ht="27" customHeight="1">
      <c r="A40" s="160" t="s">
        <v>247</v>
      </c>
      <c r="B40" s="110" t="s">
        <v>248</v>
      </c>
      <c r="C40" s="89"/>
      <c r="D40" s="142"/>
      <c r="E40" s="78">
        <v>0</v>
      </c>
      <c r="F40" s="78">
        <v>0</v>
      </c>
      <c r="G40" s="78">
        <v>0</v>
      </c>
      <c r="H40" s="78">
        <v>0</v>
      </c>
      <c r="I40" s="110"/>
    </row>
    <row r="41" spans="1:9" s="91" customFormat="1" ht="27" customHeight="1">
      <c r="A41" s="160" t="s">
        <v>249</v>
      </c>
      <c r="B41" s="110" t="s">
        <v>250</v>
      </c>
      <c r="C41" s="89"/>
      <c r="D41" s="142"/>
      <c r="E41" s="78">
        <v>0</v>
      </c>
      <c r="F41" s="78">
        <v>0</v>
      </c>
      <c r="G41" s="78">
        <v>0</v>
      </c>
      <c r="H41" s="78">
        <v>0</v>
      </c>
      <c r="I41" s="110"/>
    </row>
    <row r="42" spans="1:9" s="91" customFormat="1" ht="27" customHeight="1">
      <c r="A42" s="160" t="s">
        <v>251</v>
      </c>
      <c r="B42" s="110" t="s">
        <v>252</v>
      </c>
      <c r="C42" s="89"/>
      <c r="D42" s="142"/>
      <c r="E42" s="78">
        <v>0</v>
      </c>
      <c r="F42" s="78">
        <v>0</v>
      </c>
      <c r="G42" s="78">
        <v>0</v>
      </c>
      <c r="H42" s="78">
        <v>0</v>
      </c>
      <c r="I42" s="110"/>
    </row>
    <row r="43" spans="1:9" s="91" customFormat="1" ht="27" customHeight="1">
      <c r="A43" s="160" t="s">
        <v>253</v>
      </c>
      <c r="B43" s="110" t="s">
        <v>254</v>
      </c>
      <c r="C43" s="89"/>
      <c r="D43" s="142"/>
      <c r="E43" s="78">
        <v>0</v>
      </c>
      <c r="F43" s="78">
        <v>0</v>
      </c>
      <c r="G43" s="78">
        <v>0</v>
      </c>
      <c r="H43" s="78">
        <v>0</v>
      </c>
      <c r="I43" s="110"/>
    </row>
    <row r="44" spans="1:9" s="91" customFormat="1" ht="27" customHeight="1">
      <c r="A44" s="160" t="s">
        <v>255</v>
      </c>
      <c r="B44" s="110" t="s">
        <v>256</v>
      </c>
      <c r="C44" s="89"/>
      <c r="D44" s="142"/>
      <c r="E44" s="78">
        <v>1500</v>
      </c>
      <c r="F44" s="78">
        <v>900</v>
      </c>
      <c r="G44" s="78"/>
      <c r="H44" s="78">
        <v>600</v>
      </c>
      <c r="I44" s="152" t="s">
        <v>257</v>
      </c>
    </row>
    <row r="45" spans="1:9" s="91" customFormat="1" ht="27" customHeight="1">
      <c r="A45" s="160" t="s">
        <v>258</v>
      </c>
      <c r="B45" s="110" t="s">
        <v>259</v>
      </c>
      <c r="C45" s="89"/>
      <c r="D45" s="142"/>
      <c r="E45" s="78">
        <v>0</v>
      </c>
      <c r="F45" s="78">
        <v>0</v>
      </c>
      <c r="G45" s="78">
        <v>0</v>
      </c>
      <c r="H45" s="78">
        <v>0</v>
      </c>
      <c r="I45" s="110"/>
    </row>
    <row r="46" spans="1:9" s="91" customFormat="1" ht="27" customHeight="1">
      <c r="A46" s="160" t="s">
        <v>211</v>
      </c>
      <c r="B46" s="110" t="s">
        <v>260</v>
      </c>
      <c r="C46" s="89"/>
      <c r="D46" s="142"/>
      <c r="E46" s="78">
        <v>400</v>
      </c>
      <c r="F46" s="78">
        <v>0</v>
      </c>
      <c r="G46" s="78">
        <v>50</v>
      </c>
      <c r="H46" s="78">
        <v>350</v>
      </c>
      <c r="I46" s="152" t="s">
        <v>261</v>
      </c>
    </row>
    <row r="47" spans="1:9" s="91" customFormat="1" ht="27" customHeight="1">
      <c r="A47" s="151" t="s">
        <v>262</v>
      </c>
      <c r="B47" s="110" t="s">
        <v>263</v>
      </c>
      <c r="C47" s="89">
        <v>509</v>
      </c>
      <c r="D47" s="142" t="s">
        <v>263</v>
      </c>
      <c r="E47" s="78">
        <v>114</v>
      </c>
      <c r="F47" s="78">
        <v>114</v>
      </c>
      <c r="G47" s="78">
        <v>0</v>
      </c>
      <c r="H47" s="78">
        <v>0</v>
      </c>
      <c r="I47" s="110"/>
    </row>
    <row r="48" spans="1:9" s="91" customFormat="1" ht="27" customHeight="1">
      <c r="A48" s="151" t="s">
        <v>181</v>
      </c>
      <c r="B48" s="110" t="s">
        <v>264</v>
      </c>
      <c r="C48" s="113">
        <v>50905</v>
      </c>
      <c r="D48" s="113" t="s">
        <v>265</v>
      </c>
      <c r="E48" s="78">
        <v>0</v>
      </c>
      <c r="F48" s="78">
        <v>0</v>
      </c>
      <c r="G48" s="78">
        <v>0</v>
      </c>
      <c r="H48" s="78">
        <v>0</v>
      </c>
      <c r="I48" s="110"/>
    </row>
    <row r="49" spans="1:9" s="91" customFormat="1" ht="27" customHeight="1">
      <c r="A49" s="151" t="s">
        <v>185</v>
      </c>
      <c r="B49" s="110" t="s">
        <v>266</v>
      </c>
      <c r="C49" s="153"/>
      <c r="D49" s="153"/>
      <c r="E49" s="78">
        <v>0</v>
      </c>
      <c r="F49" s="78">
        <v>0</v>
      </c>
      <c r="G49" s="78">
        <v>0</v>
      </c>
      <c r="H49" s="78">
        <v>0</v>
      </c>
      <c r="I49" s="152"/>
    </row>
    <row r="50" spans="1:9" s="91" customFormat="1" ht="27" customHeight="1">
      <c r="A50" s="151" t="s">
        <v>188</v>
      </c>
      <c r="B50" s="110" t="s">
        <v>267</v>
      </c>
      <c r="C50" s="154"/>
      <c r="D50" s="154"/>
      <c r="E50" s="78">
        <v>0</v>
      </c>
      <c r="F50" s="78">
        <v>0</v>
      </c>
      <c r="G50" s="78">
        <v>0</v>
      </c>
      <c r="H50" s="78">
        <v>0</v>
      </c>
      <c r="I50" s="152"/>
    </row>
    <row r="51" spans="1:9" s="91" customFormat="1" ht="27" customHeight="1">
      <c r="A51" s="151" t="s">
        <v>220</v>
      </c>
      <c r="B51" s="110" t="s">
        <v>268</v>
      </c>
      <c r="C51" s="113">
        <v>50901</v>
      </c>
      <c r="D51" s="113" t="s">
        <v>269</v>
      </c>
      <c r="E51" s="78">
        <v>0</v>
      </c>
      <c r="F51" s="78">
        <v>0</v>
      </c>
      <c r="G51" s="78">
        <v>0</v>
      </c>
      <c r="H51" s="78">
        <v>0</v>
      </c>
      <c r="I51" s="152" t="s">
        <v>270</v>
      </c>
    </row>
    <row r="52" spans="1:9" s="91" customFormat="1" ht="27" customHeight="1">
      <c r="A52" s="151" t="s">
        <v>222</v>
      </c>
      <c r="B52" s="110" t="s">
        <v>271</v>
      </c>
      <c r="C52" s="154"/>
      <c r="D52" s="154"/>
      <c r="E52" s="78">
        <v>114</v>
      </c>
      <c r="F52" s="78">
        <v>114</v>
      </c>
      <c r="G52" s="78">
        <v>0</v>
      </c>
      <c r="H52" s="78">
        <v>0</v>
      </c>
      <c r="I52" s="152" t="s">
        <v>272</v>
      </c>
    </row>
    <row r="53" spans="1:9" s="91" customFormat="1" ht="27" customHeight="1">
      <c r="A53" s="151" t="s">
        <v>211</v>
      </c>
      <c r="B53" s="110" t="s">
        <v>273</v>
      </c>
      <c r="C53" s="89">
        <v>50999</v>
      </c>
      <c r="D53" s="142" t="s">
        <v>263</v>
      </c>
      <c r="E53" s="78">
        <v>0</v>
      </c>
      <c r="F53" s="78">
        <v>0</v>
      </c>
      <c r="G53" s="78">
        <v>0</v>
      </c>
      <c r="H53" s="78">
        <v>0</v>
      </c>
      <c r="I53" s="110"/>
    </row>
    <row r="54" spans="1:4" s="91" customFormat="1" ht="12.75" customHeight="1">
      <c r="A54" s="161"/>
      <c r="B54" s="161"/>
      <c r="C54" s="162"/>
      <c r="D54" s="161"/>
    </row>
    <row r="55" spans="1:4" s="91" customFormat="1" ht="12.75" customHeight="1">
      <c r="A55" s="161"/>
      <c r="B55" s="161"/>
      <c r="C55" s="162"/>
      <c r="D55" s="161"/>
    </row>
    <row r="56" spans="1:4" s="91" customFormat="1" ht="12.75" customHeight="1">
      <c r="A56" s="161"/>
      <c r="B56" s="161"/>
      <c r="C56" s="162"/>
      <c r="D56" s="161"/>
    </row>
    <row r="57" spans="1:4" s="91" customFormat="1" ht="12.75" customHeight="1">
      <c r="A57" s="161"/>
      <c r="B57" s="161"/>
      <c r="C57" s="162"/>
      <c r="D57" s="161"/>
    </row>
    <row r="58" spans="1:4" s="91" customFormat="1" ht="12.75" customHeight="1">
      <c r="A58" s="161"/>
      <c r="B58" s="161"/>
      <c r="C58" s="162"/>
      <c r="D58" s="161"/>
    </row>
    <row r="59" spans="1:4" s="91" customFormat="1" ht="12.75" customHeight="1">
      <c r="A59" s="161"/>
      <c r="B59" s="161"/>
      <c r="C59" s="162"/>
      <c r="D59" s="161"/>
    </row>
    <row r="60" spans="1:4" s="91" customFormat="1" ht="12.75" customHeight="1">
      <c r="A60" s="161"/>
      <c r="B60" s="161"/>
      <c r="C60" s="162"/>
      <c r="D60" s="161"/>
    </row>
  </sheetData>
  <sheetProtection/>
  <mergeCells count="12">
    <mergeCell ref="A2:I2"/>
    <mergeCell ref="A5:B5"/>
    <mergeCell ref="C7:C10"/>
    <mergeCell ref="C11:C15"/>
    <mergeCell ref="C17:C18"/>
    <mergeCell ref="C48:C50"/>
    <mergeCell ref="C51:C52"/>
    <mergeCell ref="D7:D10"/>
    <mergeCell ref="D11:D15"/>
    <mergeCell ref="D17:D18"/>
    <mergeCell ref="D48:D50"/>
    <mergeCell ref="D51:D52"/>
  </mergeCells>
  <printOptions horizontalCentered="1"/>
  <pageMargins left="0.588888888888889" right="0.588888888888889" top="0.7888888888888891" bottom="0.788888888888889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1.33203125" style="0" customWidth="1"/>
    <col min="2" max="2" width="31.33203125" style="0" customWidth="1"/>
    <col min="3" max="6" width="21.33203125" style="0" customWidth="1"/>
    <col min="7" max="7" width="9.16015625" style="0" customWidth="1"/>
  </cols>
  <sheetData>
    <row r="1" ht="30" customHeight="1">
      <c r="A1" s="63" t="s">
        <v>23</v>
      </c>
    </row>
    <row r="2" spans="1:6" ht="28.5" customHeight="1">
      <c r="A2" s="64" t="s">
        <v>24</v>
      </c>
      <c r="B2" s="64"/>
      <c r="C2" s="64"/>
      <c r="D2" s="64"/>
      <c r="E2" s="64"/>
      <c r="F2" s="64"/>
    </row>
    <row r="3" s="60" customFormat="1" ht="22.5" customHeight="1">
      <c r="F3" s="90" t="s">
        <v>48</v>
      </c>
    </row>
    <row r="4" spans="1:6" s="60" customFormat="1" ht="27" customHeight="1">
      <c r="A4" s="108" t="s">
        <v>164</v>
      </c>
      <c r="B4" s="108" t="s">
        <v>165</v>
      </c>
      <c r="C4" s="108" t="s">
        <v>143</v>
      </c>
      <c r="D4" s="108" t="s">
        <v>166</v>
      </c>
      <c r="E4" s="108" t="s">
        <v>167</v>
      </c>
      <c r="F4" s="108" t="s">
        <v>169</v>
      </c>
    </row>
    <row r="5" spans="1:6" s="60" customFormat="1" ht="27" customHeight="1">
      <c r="A5" s="109" t="s">
        <v>154</v>
      </c>
      <c r="B5" s="109" t="s">
        <v>154</v>
      </c>
      <c r="C5" s="109">
        <v>1</v>
      </c>
      <c r="D5" s="109">
        <v>2</v>
      </c>
      <c r="E5" s="109">
        <v>3</v>
      </c>
      <c r="F5" s="109" t="s">
        <v>154</v>
      </c>
    </row>
    <row r="6" spans="1:6" s="60" customFormat="1" ht="27" customHeight="1">
      <c r="A6" s="163">
        <f>'表5-部门综合预算一般公共预算支出明细表（按支出功能分类科目）'!A6</f>
        <v>215</v>
      </c>
      <c r="B6" s="163" t="str">
        <f>'表5-部门综合预算一般公共预算支出明细表（按支出功能分类科目）'!B6</f>
        <v>资源勘探信息等支出</v>
      </c>
      <c r="C6" s="110">
        <f>C7</f>
        <v>18146</v>
      </c>
      <c r="D6" s="110">
        <f>D7</f>
        <v>14210</v>
      </c>
      <c r="E6" s="110">
        <f>E7</f>
        <v>3936</v>
      </c>
      <c r="F6" s="110"/>
    </row>
    <row r="7" spans="1:6" s="60" customFormat="1" ht="27" customHeight="1">
      <c r="A7" s="163">
        <f>'表5-部门综合预算一般公共预算支出明细表（按支出功能分类科目）'!A7</f>
        <v>21505</v>
      </c>
      <c r="B7" s="163" t="str">
        <f>'表5-部门综合预算一般公共预算支出明细表（按支出功能分类科目）'!B7</f>
        <v>安全生产监管</v>
      </c>
      <c r="C7" s="110">
        <f>C9+C8+C10</f>
        <v>18146</v>
      </c>
      <c r="D7" s="110">
        <f>D9+D8</f>
        <v>14210</v>
      </c>
      <c r="E7" s="110">
        <f>E9+E8</f>
        <v>3936</v>
      </c>
      <c r="F7" s="110"/>
    </row>
    <row r="8" spans="1:6" s="60" customFormat="1" ht="27" customHeight="1">
      <c r="A8" s="163">
        <f>'表5-部门综合预算一般公共预算支出明细表（按支出功能分类科目）'!A8</f>
        <v>2150501</v>
      </c>
      <c r="B8" s="163" t="str">
        <f>'表5-部门综合预算一般公共预算支出明细表（按支出功能分类科目）'!B8</f>
        <v>行政运行</v>
      </c>
      <c r="C8" s="110">
        <f>D8+E8+F8</f>
        <v>15146</v>
      </c>
      <c r="D8" s="110">
        <f>'表5-部门综合预算一般公共预算支出明细表（按支出功能分类科目）'!D8</f>
        <v>14210</v>
      </c>
      <c r="E8" s="110">
        <f>'表5-部门综合预算一般公共预算支出明细表（按支出功能分类科目）'!E8</f>
        <v>936</v>
      </c>
      <c r="F8" s="110"/>
    </row>
    <row r="9" spans="1:6" s="60" customFormat="1" ht="27" customHeight="1">
      <c r="A9" s="163">
        <f>'表5-部门综合预算一般公共预算支出明细表（按支出功能分类科目）'!A9</f>
        <v>2150502</v>
      </c>
      <c r="B9" s="163" t="str">
        <f>'表5-部门综合预算一般公共预算支出明细表（按支出功能分类科目）'!B9</f>
        <v>一般行政管理事务</v>
      </c>
      <c r="C9" s="110">
        <f>D9+E9+F9</f>
        <v>3000</v>
      </c>
      <c r="D9" s="110"/>
      <c r="E9" s="110">
        <f>'表5-部门综合预算一般公共预算支出明细表（按支出功能分类科目）'!F9</f>
        <v>3000</v>
      </c>
      <c r="F9" s="110"/>
    </row>
    <row r="10" spans="1:6" s="60" customFormat="1" ht="27" customHeight="1">
      <c r="A10" s="164"/>
      <c r="B10" s="165"/>
      <c r="C10" s="110"/>
      <c r="D10" s="110"/>
      <c r="E10" s="110"/>
      <c r="F10" s="110"/>
    </row>
    <row r="11" spans="1:6" s="60" customFormat="1" ht="27" customHeight="1">
      <c r="A11" s="110"/>
      <c r="B11" s="110"/>
      <c r="C11" s="110"/>
      <c r="D11" s="110"/>
      <c r="E11" s="110"/>
      <c r="F11" s="110"/>
    </row>
    <row r="12" spans="1:6" s="60" customFormat="1" ht="27" customHeight="1">
      <c r="A12" s="110"/>
      <c r="B12" s="114"/>
      <c r="C12" s="110"/>
      <c r="D12" s="114"/>
      <c r="E12" s="114"/>
      <c r="F12" s="114"/>
    </row>
    <row r="13" spans="1:3" ht="12.75" customHeight="1">
      <c r="A13" s="84"/>
      <c r="C13" s="84"/>
    </row>
    <row r="14" spans="1:2" ht="12.75" customHeight="1">
      <c r="A14" s="84"/>
      <c r="B14" s="84"/>
    </row>
    <row r="15" ht="12.75" customHeight="1">
      <c r="B15" s="84"/>
    </row>
    <row r="16" ht="12.75" customHeight="1">
      <c r="B16" s="84"/>
    </row>
    <row r="17" ht="12.75" customHeight="1">
      <c r="B17" s="84"/>
    </row>
    <row r="18" ht="12.75" customHeight="1">
      <c r="B18" s="84"/>
    </row>
  </sheetData>
  <sheetProtection/>
  <mergeCells count="1">
    <mergeCell ref="A2:F2"/>
  </mergeCells>
  <printOptions horizontalCentered="1"/>
  <pageMargins left="0.588888888888889" right="0.588888888888889" top="0.7888888888888891" bottom="0.788888888888889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默</cp:lastModifiedBy>
  <dcterms:created xsi:type="dcterms:W3CDTF">2019-03-27T10:24:32Z</dcterms:created>
  <dcterms:modified xsi:type="dcterms:W3CDTF">2019-07-19T02:33:38Z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  <property fmtid="{D5CDD505-2E9C-101B-9397-08002B2CF9AE}" pid="4" name="KSORubyTemplate">
    <vt:lpwstr>14</vt:lpwstr>
  </property>
</Properties>
</file>