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45" firstSheet="12" activeTab="14"/>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支出功能分类科目）" sheetId="7" r:id="rId7"/>
    <sheet name="表6-部门综合预算一般公共预算支出明细表（按支出经济分类科目）" sheetId="8" r:id="rId8"/>
    <sheet name="表7-部门综合预算一般公共预算基本支出明细表（按支出功能科目）"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财政拨款结转资金支出表" sheetId="13" r:id="rId13"/>
    <sheet name="表12-部门综合预算政府采购（资产配置、购买服务）预算表" sheetId="14" r:id="rId14"/>
    <sheet name="表13-部门综合预算一般公共预算拨款“三公”经费及会议培训费表" sheetId="15" r:id="rId15"/>
    <sheet name="表14-部门专项业务经费一级项目绩效目标表" sheetId="16" r:id="rId16"/>
    <sheet name="表15-部门整体支出绩效目标表" sheetId="17" r:id="rId17"/>
    <sheet name="表16-专项资金整体绩效目标表" sheetId="18" r:id="rId18"/>
  </sheets>
  <definedNames>
    <definedName name="_xlnm.Print_Area" localSheetId="0">'封面'!$A$1:$A$12</definedName>
    <definedName name="_xlnm.Print_Area" localSheetId="1">'目录'!$A$1:$L$20</definedName>
    <definedName name="_xlnm.Print_Area" localSheetId="2">'表1-部门综合预算收支总表'!$A$1:$F$45</definedName>
    <definedName name="_xlnm.Print_Titles" localSheetId="2">'表1-部门综合预算收支总表'!$1:$5</definedName>
    <definedName name="_xlnm.Print_Area" localSheetId="3">'表2-部门综合预算收入总表'!$A$1:$P$12</definedName>
    <definedName name="_xlnm.Print_Titles" localSheetId="3">'表2-部门综合预算收入总表'!$1:$6</definedName>
    <definedName name="_xlnm.Print_Area" localSheetId="4">'表3-部门综合预算支出总表'!$A$1:$N$12</definedName>
    <definedName name="_xlnm.Print_Titles" localSheetId="4">'表3-部门综合预算支出总表'!$1:$6</definedName>
    <definedName name="_xlnm.Print_Area" localSheetId="5">'表4-部门综合预算财政拨款收支总表'!$A$1:$F$41</definedName>
    <definedName name="_xlnm.Print_Titles" localSheetId="5">'表4-部门综合预算财政拨款收支总表'!$1:$5</definedName>
    <definedName name="_xlnm.Print_Area" localSheetId="6">'表5-部门综合预算一般公共预算支出明细表（按支出功能分类科目）'!$A$1:$G$11</definedName>
    <definedName name="_xlnm.Print_Titles" localSheetId="6">'表5-部门综合预算一般公共预算支出明细表（按支出功能分类科目）'!$1:$5</definedName>
    <definedName name="_xlnm.Print_Area" localSheetId="7">'表6-部门综合预算一般公共预算支出明细表（按支出经济分类科目）'!$A$1:$I$53</definedName>
    <definedName name="_xlnm.Print_Titles" localSheetId="7">'表6-部门综合预算一般公共预算支出明细表（按支出经济分类科目）'!$1:$4</definedName>
    <definedName name="_xlnm.Print_Area" localSheetId="8">'表7-部门综合预算一般公共预算基本支出明细表（按支出功能科目）'!$A$1:$F$13</definedName>
    <definedName name="_xlnm.Print_Titles" localSheetId="8">'表7-部门综合预算一般公共预算基本支出明细表（按支出功能科目）'!$1:$5</definedName>
    <definedName name="_xlnm.Print_Titles" localSheetId="9">'表8-部门综合预一般公共预算基本支出明细表（按经济分类科目分）'!$1:$5</definedName>
    <definedName name="_xlnm.Print_Area" localSheetId="10">'表9-部门综合预算政府性基金收支表'!$A$1:$F$26</definedName>
    <definedName name="_xlnm.Print_Titles" localSheetId="10">'表9-部门综合预算政府性基金收支表'!$1:$5</definedName>
    <definedName name="_xlnm.Print_Area" localSheetId="11">'表10-部门综合预算专项业务经费支出表'!$A$1:$D$13</definedName>
    <definedName name="_xlnm.Print_Titles" localSheetId="11">'表10-部门综合预算专项业务经费支出表'!$1:$5</definedName>
    <definedName name="_xlnm.Print_Area" localSheetId="14">'表13-部门综合预算一般公共预算拨款“三公”经费及会议培训费表'!$A$1:$AC$16</definedName>
    <definedName name="_xlnm.Print_Titles" localSheetId="14">'表13-部门综合预算一般公共预算拨款“三公”经费及会议培训费表'!$1:$8</definedName>
  </definedNames>
  <calcPr fullCalcOnLoad="1"/>
</workbook>
</file>

<file path=xl/sharedStrings.xml><?xml version="1.0" encoding="utf-8"?>
<sst xmlns="http://schemas.openxmlformats.org/spreadsheetml/2006/main" count="1118" uniqueCount="455">
  <si>
    <t>附件2</t>
  </si>
  <si>
    <t>2019年部门综合预算公开报表</t>
  </si>
  <si>
    <t xml:space="preserve">                            部门名称：总工会</t>
  </si>
  <si>
    <t xml:space="preserve">                            保密审查情况：（已审）</t>
  </si>
  <si>
    <t xml:space="preserve">                            部门主要负责人审签情况：(已审）</t>
  </si>
  <si>
    <t>目录</t>
  </si>
  <si>
    <t>报表</t>
  </si>
  <si>
    <t>报表名称</t>
  </si>
  <si>
    <t>是否空表</t>
  </si>
  <si>
    <t>公开空表理由</t>
  </si>
  <si>
    <t>表1</t>
  </si>
  <si>
    <t>2019年部门综合预算收支总表</t>
  </si>
  <si>
    <t>否</t>
  </si>
  <si>
    <t>表2</t>
  </si>
  <si>
    <t>2019年部门综合预算收入总表</t>
  </si>
  <si>
    <t>表3</t>
  </si>
  <si>
    <t>2019年部门综合预算支出总表</t>
  </si>
  <si>
    <t>表4</t>
  </si>
  <si>
    <t>2019年部门综合预算财政拨款收支总表</t>
  </si>
  <si>
    <t>表5</t>
  </si>
  <si>
    <t>2019年部门综合预算一般公共预算支出明细表（按支出功能分类科目）</t>
  </si>
  <si>
    <t>表6</t>
  </si>
  <si>
    <t>2019年部门综合预算一般公共预算支出明细表（按支出经济分类科目）</t>
  </si>
  <si>
    <t>表7</t>
  </si>
  <si>
    <t>2019年部门综合预算一般公共预算基本支出明细表（按支出功能分类科目）</t>
  </si>
  <si>
    <t>表8</t>
  </si>
  <si>
    <t>2019年部门综合预算一般公共预算基本支出明细表（按支出经济分类科目）</t>
  </si>
  <si>
    <t>表9</t>
  </si>
  <si>
    <t>2019年部门综合预算政府性基金收支表</t>
  </si>
  <si>
    <t>是</t>
  </si>
  <si>
    <t>无基金收支</t>
  </si>
  <si>
    <t>表10</t>
  </si>
  <si>
    <t>2019年部门综合预算专项业务经费支出表</t>
  </si>
  <si>
    <t>表11</t>
  </si>
  <si>
    <t>2019年部门综合预算财政拨款结转资金支出表</t>
  </si>
  <si>
    <t>无结转</t>
  </si>
  <si>
    <t>表12</t>
  </si>
  <si>
    <t>2019年部门综合预算政府采购（资产配置、购买服务）预算表</t>
  </si>
  <si>
    <t>表13</t>
  </si>
  <si>
    <t>2019年部门综合预算一般公共预算拨款“三公”经费及会议费、培训费支出预算表</t>
  </si>
  <si>
    <t>表14</t>
  </si>
  <si>
    <t>2019年部门专项业务经费一级项目绩效目标表</t>
  </si>
  <si>
    <t>表15</t>
  </si>
  <si>
    <t>2019年部门整体支出绩效目标表</t>
  </si>
  <si>
    <t>表16</t>
  </si>
  <si>
    <t>2019年专项资金整体绩效目标表</t>
  </si>
  <si>
    <t>注：1、封面和目录的格式不得随意改变。2、公开空表一定要在目录说明理由。</t>
  </si>
  <si>
    <t>单位：百元</t>
  </si>
  <si>
    <t>收                   入</t>
  </si>
  <si>
    <t>支                        出</t>
  </si>
  <si>
    <t>项    目</t>
  </si>
  <si>
    <t>预算数</t>
  </si>
  <si>
    <t>支出功能分类科目（按大类）</t>
  </si>
  <si>
    <t>支出经济分类科目（按大类）</t>
  </si>
  <si>
    <t>政府预算支出经济分类科目（按大类）</t>
  </si>
  <si>
    <t>一、部门预算</t>
  </si>
  <si>
    <t xml:space="preserve">  1、财政拨款</t>
  </si>
  <si>
    <t xml:space="preserve">  1、一般公共服务支出</t>
  </si>
  <si>
    <t xml:space="preserve">  1、人员经费和公用经费支出</t>
  </si>
  <si>
    <t>1、机关工资福利支出</t>
  </si>
  <si>
    <t xml:space="preserve">    (1)一般公共预算拨款</t>
  </si>
  <si>
    <t xml:space="preserve">  2、外交支出</t>
  </si>
  <si>
    <t xml:space="preserve">       (1)工资福利支出</t>
  </si>
  <si>
    <t>2、机关商品和服务支出</t>
  </si>
  <si>
    <t xml:space="preserve">       其中：专项资金列入部门预算的项目</t>
  </si>
  <si>
    <t xml:space="preserve">  3、国防支出</t>
  </si>
  <si>
    <t xml:space="preserve">       (2)商品和服务支出</t>
  </si>
  <si>
    <t>3、机关资本性支出（一）</t>
  </si>
  <si>
    <t xml:space="preserve">    (2)政府性基金拨款</t>
  </si>
  <si>
    <t xml:space="preserve">  4、公共安全支出</t>
  </si>
  <si>
    <t xml:space="preserve">       (3)对个人和家庭的补助</t>
  </si>
  <si>
    <t>4、机关资本性支出（二）</t>
  </si>
  <si>
    <t xml:space="preserve">    (3)国有资本经营预算收入</t>
  </si>
  <si>
    <t xml:space="preserve">  5、教育支出</t>
  </si>
  <si>
    <t xml:space="preserve">       (4)资本性支出</t>
  </si>
  <si>
    <t>5、对事业单位经常性补助</t>
  </si>
  <si>
    <t xml:space="preserve">  2、上级补助收入</t>
  </si>
  <si>
    <t xml:space="preserve">  6、科学技术支出</t>
  </si>
  <si>
    <t xml:space="preserve">  2、专项业务经费支出</t>
  </si>
  <si>
    <t>6、对事业单位资本性补助</t>
  </si>
  <si>
    <t xml:space="preserve">  3、事业收入</t>
  </si>
  <si>
    <t xml:space="preserve">  7、文化体育与传媒支出</t>
  </si>
  <si>
    <t>7、对企业补助</t>
  </si>
  <si>
    <t xml:space="preserve">      其中：纳入财政专户管理的收费</t>
  </si>
  <si>
    <t xml:space="preserve">  8、社会保障和就业支出</t>
  </si>
  <si>
    <t>8、对企业资本性支出</t>
  </si>
  <si>
    <t xml:space="preserve">  4、事业单位经营收入</t>
  </si>
  <si>
    <t xml:space="preserve">  9、社会保险基金支出</t>
  </si>
  <si>
    <t xml:space="preserve">       (3)对个人和家庭补助</t>
  </si>
  <si>
    <t>9、对个人和家庭补助</t>
  </si>
  <si>
    <t xml:space="preserve">  5、附属单位上缴收入</t>
  </si>
  <si>
    <t xml:space="preserve">  10、医疗卫生与计划生育支出</t>
  </si>
  <si>
    <t xml:space="preserve">       (4)债务利息及费用支出</t>
  </si>
  <si>
    <t>10、对社会保障基金补助</t>
  </si>
  <si>
    <t xml:space="preserve">  6、其他收入</t>
  </si>
  <si>
    <t xml:space="preserve">  11、节能环保支出</t>
  </si>
  <si>
    <t xml:space="preserve">       (5)资本性支出(基本建设)</t>
  </si>
  <si>
    <t>11、债务利息及费用支出</t>
  </si>
  <si>
    <t xml:space="preserve">  12、城乡社区支出</t>
  </si>
  <si>
    <t xml:space="preserve">       (6)资本性支出</t>
  </si>
  <si>
    <t>12、债务还本支出</t>
  </si>
  <si>
    <t xml:space="preserve">  13、农林水支出</t>
  </si>
  <si>
    <t xml:space="preserve">       (7)对企业补助(基本建设)</t>
  </si>
  <si>
    <t>13、转移性支出</t>
  </si>
  <si>
    <t xml:space="preserve">  14、交通运输支出</t>
  </si>
  <si>
    <t xml:space="preserve">       (8)对企业补助</t>
  </si>
  <si>
    <t>14、预备费及预留</t>
  </si>
  <si>
    <t xml:space="preserve">  15、资源勘探信息等支出</t>
  </si>
  <si>
    <t xml:space="preserve">       (9)对社会保障基金补助</t>
  </si>
  <si>
    <t>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</si>
  <si>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</si>
  <si>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</si>
  <si>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</si>
  <si>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</si>
  <si>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</si>
  <si>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</si>
  <si>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</si>
  <si>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</si>
  <si>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</si>
  <si>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</si>
  <si>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</si>
  <si>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</si>
  <si>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</si>
  <si>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</si>
  <si>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</si>
  <si>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</si>
  <si>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</si>
  <si>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</si>
  <si>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</si>
  <si>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</si>
  <si>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</si>
  <si>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</si>
  <si>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</si>
  <si>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</si>
  <si>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</si>
  <si>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</si>
  <si>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</si>
  <si>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</si>
  <si>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</si>
  <si>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</si>
  <si>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</si>
  <si>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</si>
  <si>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</si>
  <si>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</si>
  <si>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</si>
  <si>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</si>
  <si>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</si>
  <si>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</si>
  <si>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</si>
  <si>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</si>
  <si>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</si>
  <si>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</si>
  <si>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</si>
  <si>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</si>
  <si>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总工会</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</si>
  <si>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</si>
  <si>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</si>
  <si>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</si>
  <si>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</si>
  <si>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</si>
  <si>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</si>
  <si>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</si>
  <si>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</si>
  <si>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</si>
  <si>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</si>
  <si>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</si>
  <si>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</si>
  <si>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</si>
  <si>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</si>
  <si>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一般公共服务支出</t>
  </si>
  <si>
    <t>群众团体事物</t>
  </si>
  <si>
    <t xml:space="preserve">   行政运行</t>
  </si>
  <si>
    <t xml:space="preserve">       一般行政管理事务</t>
  </si>
  <si>
    <t xml:space="preserve">表6 </t>
  </si>
  <si>
    <t>经济科目编码</t>
  </si>
  <si>
    <t>经济科目名称</t>
  </si>
  <si>
    <t>政府经济科目编码</t>
  </si>
  <si>
    <t>政府经济科目名称</t>
  </si>
  <si>
    <t>工资福利支出</t>
  </si>
  <si>
    <t>机关工资福利支出</t>
  </si>
  <si>
    <t xml:space="preserve">   01</t>
  </si>
  <si>
    <t xml:space="preserve">    基本工资</t>
  </si>
  <si>
    <t>工资奖金津补贴</t>
  </si>
  <si>
    <t>基本工资</t>
  </si>
  <si>
    <t xml:space="preserve">   02</t>
  </si>
  <si>
    <t xml:space="preserve">    津贴补贴</t>
  </si>
  <si>
    <t>统一津补贴、津贴补贴、改革性补贴、特殊岗位津贴、乡镇干部工作补贴、取暖费、降温费</t>
  </si>
  <si>
    <t xml:space="preserve">   03</t>
  </si>
  <si>
    <t xml:space="preserve">    奖金</t>
  </si>
  <si>
    <t>行政单位年终一次性奖金</t>
  </si>
  <si>
    <t xml:space="preserve">   07</t>
  </si>
  <si>
    <t xml:space="preserve">    绩效工资</t>
  </si>
  <si>
    <t>事业单位绩效总量</t>
  </si>
  <si>
    <t xml:space="preserve">   08</t>
  </si>
  <si>
    <t xml:space="preserve">    机关事业单位基本养老保险缴费</t>
  </si>
  <si>
    <t>社会保障缴费</t>
  </si>
  <si>
    <t xml:space="preserve">   09</t>
  </si>
  <si>
    <t xml:space="preserve">    职业年金缴费</t>
  </si>
  <si>
    <t xml:space="preserve">   10</t>
  </si>
  <si>
    <t xml:space="preserve">    职工基本医疗保险缴费</t>
  </si>
  <si>
    <t xml:space="preserve">   11</t>
  </si>
  <si>
    <t xml:space="preserve">    公务员医疗补助缴费</t>
  </si>
  <si>
    <t xml:space="preserve">   12</t>
  </si>
  <si>
    <t xml:space="preserve">    其他社会保障缴费</t>
  </si>
  <si>
    <t xml:space="preserve">   13</t>
  </si>
  <si>
    <t xml:space="preserve">    住房公积金</t>
  </si>
  <si>
    <t>住房公积金</t>
  </si>
  <si>
    <t xml:space="preserve">   14</t>
  </si>
  <si>
    <t xml:space="preserve">    医疗费</t>
  </si>
  <si>
    <t>其他工资福利支出</t>
  </si>
  <si>
    <t xml:space="preserve">   99</t>
  </si>
  <si>
    <t xml:space="preserve">    其他工资福利支出</t>
  </si>
  <si>
    <t>独子费</t>
  </si>
  <si>
    <t>302</t>
  </si>
  <si>
    <t>商品和服务支出</t>
  </si>
  <si>
    <t>机关商品和服务支出</t>
  </si>
  <si>
    <t xml:space="preserve">    办公费</t>
  </si>
  <si>
    <t xml:space="preserve">    印刷费</t>
  </si>
  <si>
    <t xml:space="preserve">    咨询费</t>
  </si>
  <si>
    <t xml:space="preserve">   04</t>
  </si>
  <si>
    <t xml:space="preserve">    手续费</t>
  </si>
  <si>
    <t xml:space="preserve">   05</t>
  </si>
  <si>
    <t xml:space="preserve">    水费</t>
  </si>
  <si>
    <t xml:space="preserve">   06</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</si>
  <si>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</si>
  <si>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</si>
  <si>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</si>
  <si>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</si>
  <si>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</si>
  <si>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</si>
  <si>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</si>
  <si>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</si>
  <si>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15</t>
  </si>
  <si>
    <t xml:space="preserve">    会议费</t>
  </si>
  <si>
    <t xml:space="preserve">   16</t>
  </si>
  <si>
    <t xml:space="preserve">    培训费</t>
  </si>
  <si>
    <t>技能培训及业务工作会议</t>
  </si>
  <si>
    <t xml:space="preserve">   17</t>
  </si>
  <si>
    <t xml:space="preserve">    公务接待费</t>
  </si>
  <si>
    <t xml:space="preserve">   18</t>
  </si>
  <si>
    <t xml:space="preserve">    专用材料费</t>
  </si>
  <si>
    <t xml:space="preserve">   24</t>
  </si>
  <si>
    <t xml:space="preserve">    被装购置费</t>
  </si>
  <si>
    <t xml:space="preserve">   25</t>
  </si>
  <si>
    <t xml:space="preserve">    专用燃料费</t>
  </si>
  <si>
    <t xml:space="preserve">   26</t>
  </si>
  <si>
    <t xml:space="preserve">    劳务费</t>
  </si>
  <si>
    <t xml:space="preserve">   27</t>
  </si>
  <si>
    <t xml:space="preserve">    委托业务费</t>
  </si>
  <si>
    <t xml:space="preserve">   28</t>
  </si>
  <si>
    <t xml:space="preserve">    工会经费</t>
  </si>
  <si>
    <t>工会经费</t>
  </si>
  <si>
    <t xml:space="preserve">   29</t>
  </si>
  <si>
    <t xml:space="preserve">    福利费 （体检费）</t>
  </si>
  <si>
    <t xml:space="preserve">   31</t>
  </si>
  <si>
    <t xml:space="preserve">    公务用车运行维护费</t>
  </si>
  <si>
    <t xml:space="preserve">   39</t>
  </si>
  <si>
    <t xml:space="preserve">    其他交通费用</t>
  </si>
  <si>
    <t>公务交通补贴</t>
  </si>
  <si>
    <t xml:space="preserve">   40</t>
  </si>
  <si>
    <t xml:space="preserve">    税金及附加费用</t>
  </si>
  <si>
    <t xml:space="preserve">    其他商品和服务支出</t>
  </si>
  <si>
    <t>职工文化活动</t>
  </si>
  <si>
    <t>303</t>
  </si>
  <si>
    <t>对个人和家庭的补助</t>
  </si>
  <si>
    <t xml:space="preserve">    离休费</t>
  </si>
  <si>
    <t>离退休费</t>
  </si>
  <si>
    <t xml:space="preserve">    退休费</t>
  </si>
  <si>
    <t xml:space="preserve">    退职（役）费</t>
  </si>
  <si>
    <t xml:space="preserve">    抚恤金</t>
  </si>
  <si>
    <t>社会福利和救助</t>
  </si>
  <si>
    <t>伤残抚恤</t>
  </si>
  <si>
    <t xml:space="preserve">    生活补助</t>
  </si>
  <si>
    <t>遗属生活补助</t>
  </si>
  <si>
    <t xml:space="preserve">    其他对个人和家庭的补助</t>
  </si>
  <si>
    <t>（困难职工救助）</t>
  </si>
  <si>
    <t xml:space="preserve">  一般行政管理事务</t>
  </si>
  <si>
    <t xml:space="preserve">表8 </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</si>
  <si>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</si>
  <si>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</si>
  <si>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</si>
  <si>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</si>
  <si>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</si>
  <si>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</si>
  <si>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</si>
  <si>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</si>
  <si>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</si>
  <si>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</si>
  <si>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</si>
  <si>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</si>
  <si>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</si>
  <si>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</si>
  <si>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</si>
  <si>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</si>
  <si>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</si>
  <si>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</si>
  <si>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</si>
  <si>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</si>
  <si>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</si>
  <si>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</si>
  <si>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</si>
  <si>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</si>
  <si>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</si>
  <si>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</si>
  <si>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</si>
  <si>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</si>
  <si>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</si>
  <si>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</si>
  <si>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</si>
  <si>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</si>
  <si>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</si>
  <si>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</si>
  <si>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</si>
  <si>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专项工作经费20万元（其中困难职工救助10万元，职工群众文化活动、技能培训、业务工作会议等10万元），工会经费80万元。</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</si>
  <si>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</si>
  <si>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</si>
  <si>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</si>
  <si>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</si>
  <si>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</si>
  <si>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</si>
  <si>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</si>
  <si>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</si>
  <si>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</si>
  <si>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</si>
  <si>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</si>
  <si>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科目编码</t>
  </si>
  <si>
    <t>采购项目</t>
  </si>
  <si>
    <t>采购目录</t>
  </si>
  <si>
    <t>购买服务内容</t>
  </si>
  <si>
    <t>规格型号</t>
  </si>
  <si>
    <t>数量</t>
  </si>
  <si>
    <t>实施采购时间</t>
  </si>
  <si>
    <t>预算金额</t>
  </si>
  <si>
    <t>说明</t>
  </si>
  <si>
    <t>类</t>
  </si>
  <si>
    <t>款</t>
  </si>
  <si>
    <t>项</t>
  </si>
  <si>
    <t>电脑</t>
  </si>
  <si>
    <t>打印机</t>
  </si>
  <si>
    <t>笔记本电脑</t>
  </si>
  <si>
    <t>会议桌</t>
  </si>
  <si>
    <t>会议椅</t>
  </si>
  <si>
    <t>办公桌</t>
  </si>
  <si>
    <t>办公椅</t>
  </si>
  <si>
    <t>书柜</t>
  </si>
  <si>
    <t>文件柜</t>
  </si>
  <si>
    <t>空调</t>
  </si>
  <si>
    <t>2018年</t>
  </si>
  <si>
    <t>2019年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</si>
  <si>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</si>
  <si>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</si>
  <si>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</si>
  <si>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</si>
  <si>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</si>
  <si>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</si>
  <si>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</si>
  <si>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</si>
  <si>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</si>
  <si>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</si>
  <si>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</si>
  <si>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</si>
  <si>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</si>
  <si>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</si>
  <si>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</si>
  <si>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</si>
  <si>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</si>
  <si>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</si>
  <si>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</si>
  <si>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履职专项经费</t>
  </si>
  <si>
    <t>主管部门</t>
  </si>
  <si>
    <t>紫阳县县委</t>
  </si>
  <si>
    <t>实施期限</t>
  </si>
  <si>
    <t>2019.1-2019.12</t>
  </si>
  <si>
    <t>资金金额
（百元）</t>
  </si>
  <si>
    <t xml:space="preserve"> 实施期资金总额：</t>
  </si>
  <si>
    <t xml:space="preserve"> 年度资金总额：</t>
  </si>
  <si>
    <t xml:space="preserve">       其中：财政拨款</t>
  </si>
  <si>
    <r>
      <rPr>
        <sz val="12"/>
        <rFont val="宋体"/>
        <family val="0"/>
      </rP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</si>
  <si>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rPr>
        <sz val="12"/>
        <rFont val="宋体"/>
        <family val="0"/>
      </rPr>
      <t xml:space="preserve">            </t>
    </r>
    <r>
      <rPr>
        <sz val="12"/>
        <rFont val="宋体"/>
        <family val="0"/>
      </rPr>
      <t xml:space="preserve"> </t>
    </r>
    <r>
      <rPr>
        <sz val="12"/>
        <rFont val="宋体"/>
        <family val="0"/>
      </rPr>
      <t>其他资金</t>
    </r>
  </si>
  <si>
    <t>总
体
目
标</t>
  </si>
  <si>
    <t>实施期总目标</t>
  </si>
  <si>
    <t>年度目标</t>
  </si>
  <si>
    <t xml:space="preserve">
目标1:组建工会组织并指导各级工会推动党的方针的贯彻落实，全面履行各项社会职能，突出维护职责；
目标2:困难职工、困难劳模生活救助、“四季送”、职工信访和法律援助，技能和创业培训；
目标3:全国劳模和县级劳模的管理；全国”五一“劳动奖章获得者的推荐，开展社会主义劳动竞赛，进行职工职业技能培训和技能大赛；
目标4：完成县级劳模之家创建
</t>
  </si>
  <si>
    <t xml:space="preserve">
目标1:困难职工、困难劳模生活救助、“四季送”活动；
目标2:开展职工信访和法律援助、开展职工群众文化活动；
目标3:完成年度技能和创业培训
目标4:完成县级劳模之家创建</t>
  </si>
  <si>
    <t>绩
效
指
标</t>
  </si>
  <si>
    <t>一级
指标</t>
  </si>
  <si>
    <t>二级指标</t>
  </si>
  <si>
    <t>指标内容</t>
  </si>
  <si>
    <t>指标值</t>
  </si>
  <si>
    <t>产
出
指
标</t>
  </si>
  <si>
    <t>数量指标</t>
  </si>
  <si>
    <t>信访法律援助</t>
  </si>
  <si>
    <t>200人次</t>
  </si>
  <si>
    <t>创业培训</t>
  </si>
  <si>
    <t>300人次</t>
  </si>
  <si>
    <t>生活救助</t>
  </si>
  <si>
    <t>四季送</t>
  </si>
  <si>
    <t>质量指标</t>
  </si>
  <si>
    <t>信访接待率</t>
  </si>
  <si>
    <t>培训合格率</t>
  </si>
  <si>
    <t>法律援助</t>
  </si>
  <si>
    <t>时效指标</t>
  </si>
  <si>
    <t>3期</t>
  </si>
  <si>
    <t>春送岗位、夏送清凉、秋送助学、冬送温暖</t>
  </si>
  <si>
    <t>成本指标</t>
  </si>
  <si>
    <t xml:space="preserve"> 指标1：</t>
  </si>
  <si>
    <t xml:space="preserve"> 指标2：</t>
  </si>
  <si>
    <t>效
益
指
标</t>
  </si>
  <si>
    <t>经济效益
指标</t>
  </si>
  <si>
    <t>社会效益
指标</t>
  </si>
  <si>
    <t>促进职工队伍和谐稳定程度</t>
  </si>
  <si>
    <t>有所提高</t>
  </si>
  <si>
    <t>权益维护</t>
  </si>
  <si>
    <t>促进就业水平</t>
  </si>
  <si>
    <t>改善困难职工生活状况</t>
  </si>
  <si>
    <t>进一步改善</t>
  </si>
  <si>
    <t>帮助困难学生入学、困难职工临时生活</t>
  </si>
  <si>
    <t>劳模之家</t>
  </si>
  <si>
    <t>定期组织劳模互动交流或职工参观学习“三种精神”，用典型人物“带”、用典型事例“引”、用典型效应“促”，营造劳动光荣的社会风尚和精益求精的敬业风气。</t>
  </si>
  <si>
    <t>生态效益
指标</t>
  </si>
  <si>
    <t>可持续影响
指标</t>
  </si>
  <si>
    <t>满意度指标</t>
  </si>
  <si>
    <t>服务对象
满意度指标</t>
  </si>
  <si>
    <t>困难职工满意度</t>
  </si>
  <si>
    <t>劳模满意度</t>
  </si>
  <si>
    <t>受训职工满意度</t>
  </si>
  <si>
    <t>备 注：1、绩效指标可选择填写。 2、根据需要可往下续表。 3、省级部门专项业务经费一级项目的绩效目标必须公开。4、市县不强制要求公开，可根据本级部门预算绩效管理工作推进情况统一部署。</t>
  </si>
  <si>
    <t>部门（单位）名称</t>
  </si>
  <si>
    <t>专项经费</t>
  </si>
  <si>
    <t>年度
主要
任务</t>
  </si>
  <si>
    <t>任务名称</t>
  </si>
  <si>
    <t>主要内容</t>
  </si>
  <si>
    <t>预算金额（百元）</t>
  </si>
  <si>
    <t>总额</t>
  </si>
  <si>
    <t>财政拨款</t>
  </si>
  <si>
    <t>其他资金</t>
  </si>
  <si>
    <t>任务1</t>
  </si>
  <si>
    <t>困难职工救助</t>
  </si>
  <si>
    <t>任务2</t>
  </si>
  <si>
    <t>职工群众文化活动</t>
  </si>
  <si>
    <t>任务3</t>
  </si>
  <si>
    <t>技能培训、业务工作会、劳模之家创建等</t>
  </si>
  <si>
    <t>……</t>
  </si>
  <si>
    <t>金额合计</t>
  </si>
  <si>
    <t>年度
总体
目标</t>
  </si>
  <si>
    <t xml:space="preserve">
目标1:困难职工、困难劳模生活救助、“四季送”活动；
目标2:开展职工信访和法律援助、开展职工群众文化活动；
目标3:完成年度技能和创业培训
目标4：完成县级劳模之家创建</t>
  </si>
  <si>
    <t>年
度
绩
效
指
标</t>
  </si>
  <si>
    <t>一级指标</t>
  </si>
  <si>
    <t>产出指标</t>
  </si>
  <si>
    <t>效益指标</t>
  </si>
  <si>
    <t>满意度
指标</t>
  </si>
  <si>
    <t>备注：1、年度绩效指标可选择填写。2、试行部门预算绩效目标重点审核的省级部门的整体绩效目标必须公开。3、市县不强制要求公开，可根据本级部门预算绩效管理工作推进情况统一部署。</t>
  </si>
  <si>
    <t xml:space="preserve">
目标1:组建工会组织并指导各级工会推动党的方针的贯彻落实，全面履行各项社会职能，突出维护职责；
目标2:困难职工、困难劳模生活救助、“四季送”、职工信访和法律援助，技能和创业培训；
目标3:全国劳模和县级劳模的管理；全国”五一“劳动奖章获得者的推荐，开展社会主义劳动竞赛，进行职工职业技能培训和技能大赛；
目标4：完成县级劳模之家创建</t>
  </si>
  <si>
    <t xml:space="preserve">
 目标1:组建工会组织并指导各级工会推动党的方针的贯彻落实，全面履行各项社会职能，突出维护职责；
目标2:困难职工、困难劳模生活救助、“四季送”、职工信访和法律援助，技能和创业培训；
目标3:全国劳模和县级劳模的管理；全国”五一“劳动奖章获得者的推荐，开展社会主义劳动竞赛，进行职工职业技能培训和技能大赛；
目标4：完成县级劳模之家创建</t>
  </si>
  <si>
    <t>备注：1、绩效指标可选择填写。2、省级部门管理的试行绩效目标重点审核的专项资金的绩效目标必须公开。3、市县不强制要求公开，可根据本级部门预算绩效管理工作推进情况统一部署。</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</si>
</sst>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00"/>
  </numFmts>
  <fonts count="35">
    <font>
      <sz val="9"/>
      <name val="宋体"/>
      <family val="0"/>
    </font>
    <font>
      <sz val="12"/>
      <name val="宋体"/>
      <family val="0"/>
    </font>
    <font>
      <sz val="12"/>
      <name val="黑体"/>
      <family val="3"/>
    </font>
    <font>
      <b/>
      <sz val="16"/>
      <name val="宋体"/>
      <family val="0"/>
    </font>
    <font>
      <sz val="11"/>
      <color indexed="8"/>
      <name val="宋体"/>
      <family val="0"/>
    </font>
    <font>
      <sz val="10"/>
      <name val="宋体"/>
      <family val="0"/>
    </font>
    <font>
      <sz val="10"/>
      <color indexed="8"/>
      <name val="宋体"/>
      <family val="0"/>
    </font>
    <font>
      <sz val="11"/>
      <name val="宋体"/>
      <family val="0"/>
    </font>
    <font>
      <b/>
      <sz val="15"/>
      <name val="宋体"/>
      <family val="0"/>
    </font>
    <font>
      <sz val="16"/>
      <name val="宋体"/>
      <family val="0"/>
    </font>
    <font>
      <b/>
      <sz val="11"/>
      <name val="宋体"/>
      <family val="0"/>
    </font>
    <font>
      <b/>
      <sz val="11"/>
      <color indexed="8"/>
      <name val="宋体"/>
      <family val="0"/>
    </font>
    <font>
      <sz val="9"/>
      <color indexed="8"/>
      <name val="宋体"/>
      <family val="0"/>
    </font>
    <font>
      <b/>
      <sz val="16"/>
      <color indexed="8"/>
      <name val="宋体"/>
      <family val="0"/>
    </font>
    <font>
      <sz val="12"/>
      <color indexed="8"/>
      <name val="宋体"/>
      <family val="0"/>
    </font>
    <font>
      <sz val="18"/>
      <color indexed="8"/>
      <name val="宋体"/>
      <family val="0"/>
    </font>
    <font>
      <sz val="48"/>
      <color indexed="8"/>
      <name val="宋体"/>
      <family val="0"/>
    </font>
    <font>
      <b/>
      <sz val="20"/>
      <color indexed="8"/>
      <name val="宋体"/>
      <family val="0"/>
    </font>
    <font>
      <sz val="11"/>
      <color indexed="60"/>
      <name val="宋体"/>
      <family val="0"/>
    </font>
    <font>
      <sz val="11"/>
      <color indexed="9"/>
      <name val="宋体"/>
      <family val="0"/>
    </font>
    <font>
      <b/>
      <sz val="18"/>
      <color indexed="62"/>
      <name val="宋体"/>
      <family val="0"/>
    </font>
    <font>
      <u val="single"/>
      <sz val="11"/>
      <color indexed="20"/>
      <name val="宋体"/>
      <family val="0"/>
    </font>
    <font>
      <sz val="11"/>
      <color indexed="62"/>
      <name val="宋体"/>
      <family val="0"/>
    </font>
    <font>
      <u val="single"/>
      <sz val="11"/>
      <color indexed="12"/>
      <name val="宋体"/>
      <family val="0"/>
    </font>
    <font>
      <b/>
      <sz val="11"/>
      <color indexed="62"/>
      <name val="宋体"/>
      <family val="0"/>
    </font>
    <font>
      <sz val="11"/>
      <color indexed="10"/>
      <name val="宋体"/>
      <family val="0"/>
    </font>
    <font>
      <b/>
      <sz val="11"/>
      <color indexed="9"/>
      <name val="宋体"/>
      <family val="0"/>
    </font>
    <font>
      <i/>
      <sz val="11"/>
      <color indexed="23"/>
      <name val="宋体"/>
      <family val="0"/>
    </font>
    <font>
      <sz val="11"/>
      <color indexed="52"/>
      <name val="宋体"/>
      <family val="0"/>
    </font>
    <font>
      <b/>
      <sz val="15"/>
      <color indexed="62"/>
      <name val="宋体"/>
      <family val="0"/>
    </font>
    <font>
      <b/>
      <sz val="13"/>
      <color indexed="62"/>
      <name val="宋体"/>
      <family val="0"/>
    </font>
    <font>
      <sz val="11"/>
      <color indexed="17"/>
      <name val="宋体"/>
      <family val="0"/>
    </font>
    <font>
      <b/>
      <sz val="11"/>
      <color indexed="63"/>
      <name val="宋体"/>
      <family val="0"/>
    </font>
    <font>
      <b/>
      <sz val="11"/>
      <color indexed="52"/>
      <name val="宋体"/>
      <family val="0"/>
    </font>
    <font>
      <sz val="12"/>
      <color theme="2" tint="-0.8999800086021423"/>
      <name val="宋体"/>
      <family val="0"/>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Protection="0">
      <alignment/>
    </xf>
    <xf numFmtId="0" fontId="4" fillId="2" borderId="0" applyProtection="0">
      <alignment/>
    </xf>
    <xf numFmtId="0" fontId="22" fillId="3" borderId="1" applyProtection="0">
      <alignment/>
    </xf>
    <xf numFmtId="178" fontId="0" fillId="0" borderId="0" applyProtection="0">
      <alignment/>
    </xf>
    <xf numFmtId="177" fontId="0" fillId="0" borderId="0" applyProtection="0">
      <alignment/>
    </xf>
    <xf numFmtId="0" fontId="4" fillId="4" borderId="0" applyProtection="0">
      <alignment/>
    </xf>
    <xf numFmtId="0" fontId="18" fillId="5" borderId="0" applyProtection="0">
      <alignment/>
    </xf>
    <xf numFmtId="176" fontId="0" fillId="0" borderId="0" applyProtection="0">
      <alignment/>
    </xf>
    <xf numFmtId="0" fontId="19" fillId="4" borderId="0" applyProtection="0">
      <alignment/>
    </xf>
    <xf numFmtId="0" fontId="23" fillId="0" borderId="0" applyProtection="0">
      <alignment/>
    </xf>
    <xf numFmtId="9" fontId="0" fillId="0" borderId="0" applyProtection="0">
      <alignment/>
    </xf>
    <xf numFmtId="0" fontId="21" fillId="0" borderId="0" applyProtection="0">
      <alignment/>
    </xf>
    <xf numFmtId="0" fontId="0" fillId="6" borderId="2" applyProtection="0">
      <alignment/>
    </xf>
    <xf numFmtId="0" fontId="19" fillId="5" borderId="0" applyProtection="0">
      <alignment/>
    </xf>
    <xf numFmtId="0" fontId="24" fillId="0" borderId="0" applyProtection="0">
      <alignment/>
    </xf>
    <xf numFmtId="0" fontId="25" fillId="0" borderId="0" applyProtection="0">
      <alignment/>
    </xf>
    <xf numFmtId="0" fontId="20" fillId="0" borderId="0" applyProtection="0">
      <alignment/>
    </xf>
    <xf numFmtId="0" fontId="27" fillId="0" borderId="0" applyProtection="0">
      <alignment/>
    </xf>
    <xf numFmtId="0" fontId="29" fillId="0" borderId="3" applyProtection="0">
      <alignment/>
    </xf>
    <xf numFmtId="0" fontId="30" fillId="0" borderId="3" applyProtection="0">
      <alignment/>
    </xf>
    <xf numFmtId="0" fontId="19" fillId="7" borderId="0" applyProtection="0">
      <alignment/>
    </xf>
    <xf numFmtId="0" fontId="24" fillId="0" borderId="4" applyProtection="0">
      <alignment/>
    </xf>
    <xf numFmtId="0" fontId="19" fillId="3" borderId="0" applyProtection="0">
      <alignment/>
    </xf>
    <xf numFmtId="0" fontId="32" fillId="2" borderId="5" applyProtection="0">
      <alignment/>
    </xf>
    <xf numFmtId="0" fontId="33" fillId="2" borderId="1" applyProtection="0">
      <alignment/>
    </xf>
    <xf numFmtId="0" fontId="26" fillId="8" borderId="6" applyProtection="0">
      <alignment/>
    </xf>
    <xf numFmtId="0" fontId="4" fillId="9" borderId="0" applyProtection="0">
      <alignment/>
    </xf>
    <xf numFmtId="0" fontId="19" fillId="10" borderId="0" applyProtection="0">
      <alignment/>
    </xf>
    <xf numFmtId="0" fontId="28" fillId="0" borderId="7" applyProtection="0">
      <alignment/>
    </xf>
    <xf numFmtId="0" fontId="11" fillId="0" borderId="8" applyProtection="0">
      <alignment/>
    </xf>
    <xf numFmtId="0" fontId="31" fillId="9" borderId="0" applyProtection="0">
      <alignment/>
    </xf>
    <xf numFmtId="0" fontId="18" fillId="11" borderId="0" applyProtection="0">
      <alignment/>
    </xf>
    <xf numFmtId="0" fontId="4" fillId="12" borderId="0" applyProtection="0">
      <alignment/>
    </xf>
    <xf numFmtId="0" fontId="19" fillId="13" borderId="0" applyProtection="0">
      <alignment/>
    </xf>
    <xf numFmtId="0" fontId="4" fillId="14" borderId="0" applyProtection="0">
      <alignment/>
    </xf>
    <xf numFmtId="0" fontId="4" fillId="7" borderId="0" applyProtection="0">
      <alignment/>
    </xf>
    <xf numFmtId="0" fontId="4" fillId="3" borderId="0" applyProtection="0">
      <alignment/>
    </xf>
    <xf numFmtId="0" fontId="4" fillId="3" borderId="0" applyProtection="0">
      <alignment/>
    </xf>
    <xf numFmtId="0" fontId="19" fillId="8" borderId="0" applyProtection="0">
      <alignment/>
    </xf>
    <xf numFmtId="0" fontId="19" fillId="15" borderId="0" applyProtection="0">
      <alignment/>
    </xf>
    <xf numFmtId="0" fontId="4" fillId="6" borderId="0" applyProtection="0">
      <alignment/>
    </xf>
    <xf numFmtId="0" fontId="4" fillId="3" borderId="0" applyProtection="0">
      <alignment/>
    </xf>
    <xf numFmtId="0" fontId="19" fillId="13" borderId="0" applyProtection="0">
      <alignment/>
    </xf>
    <xf numFmtId="0" fontId="4" fillId="7" borderId="0" applyProtection="0">
      <alignment/>
    </xf>
    <xf numFmtId="0" fontId="19" fillId="7" borderId="0" applyProtection="0">
      <alignment/>
    </xf>
    <xf numFmtId="0" fontId="19" fillId="16" borderId="0" applyProtection="0">
      <alignment/>
    </xf>
    <xf numFmtId="0" fontId="4" fillId="9" borderId="0" applyProtection="0">
      <alignment/>
    </xf>
    <xf numFmtId="0" fontId="19" fillId="16" borderId="0" applyProtection="0">
      <alignment/>
    </xf>
    <xf numFmtId="0" fontId="1" fillId="0" borderId="0" applyProtection="0">
      <alignment/>
    </xf>
  </cellStyleXfs>
  <cellXfs count="172">
    <xf numFmtId="0" fontId="0" fillId="0" borderId="0" xfId="0" applyAlignment="1">
      <alignment/>
    </xf>
    <xf numFmtId="0" fontId="1" fillId="0" borderId="0" xfId="63" applyNumberFormat="1" applyFont="1" applyFill="1" applyBorder="1" applyAlignment="1">
      <alignment vertical="center" wrapText="1"/>
    </xf>
    <xf numFmtId="0" fontId="1" fillId="0" borderId="0" xfId="63" applyNumberFormat="1" applyFont="1" applyFill="1" applyBorder="1" applyAlignment="1">
      <alignment vertical="center"/>
    </xf>
    <xf numFmtId="0" fontId="2" fillId="0" borderId="0" xfId="63" applyNumberFormat="1" applyFont="1" applyFill="1" applyBorder="1" applyAlignment="1">
      <alignment vertical="center" wrapText="1"/>
    </xf>
    <xf numFmtId="0" fontId="3" fillId="0" borderId="0" xfId="63" applyNumberFormat="1" applyFont="1" applyFill="1" applyBorder="1" applyAlignment="1">
      <alignment horizontal="center" vertical="center" wrapText="1"/>
    </xf>
    <xf numFmtId="0" fontId="1" fillId="0" borderId="0" xfId="63" applyNumberFormat="1" applyFont="1" applyFill="1" applyBorder="1" applyAlignment="1">
      <alignment horizontal="center" vertical="center" wrapText="1"/>
    </xf>
    <xf numFmtId="0" fontId="1" fillId="0" borderId="9" xfId="63" applyNumberFormat="1" applyFont="1" applyFill="1" applyBorder="1" applyAlignment="1">
      <alignment vertical="center"/>
    </xf>
    <xf numFmtId="0" fontId="1" fillId="0" borderId="9" xfId="63" applyNumberFormat="1" applyFont="1" applyFill="1" applyBorder="1" applyAlignment="1">
      <alignment vertical="center" wrapText="1"/>
    </xf>
    <xf numFmtId="0" fontId="1" fillId="0" borderId="10" xfId="63" applyNumberFormat="1" applyFont="1" applyFill="1" applyBorder="1" applyAlignment="1">
      <alignment horizontal="center" vertical="center" wrapText="1"/>
    </xf>
    <xf numFmtId="0" fontId="1" fillId="0" borderId="11" xfId="63" applyNumberFormat="1" applyFont="1" applyFill="1" applyBorder="1" applyAlignment="1">
      <alignment horizontal="center" vertical="center" wrapText="1"/>
    </xf>
    <xf numFmtId="0" fontId="1" fillId="0" borderId="12" xfId="63" applyNumberFormat="1" applyFont="1" applyFill="1" applyBorder="1" applyAlignment="1">
      <alignment horizontal="center" vertical="center" wrapText="1"/>
    </xf>
    <xf numFmtId="0" fontId="1" fillId="0" borderId="13" xfId="63" applyNumberFormat="1" applyFont="1" applyFill="1" applyBorder="1" applyAlignment="1">
      <alignment horizontal="center" vertical="center" wrapText="1"/>
    </xf>
    <xf numFmtId="0" fontId="1" fillId="0" borderId="14" xfId="63" applyNumberFormat="1" applyFont="1" applyFill="1" applyBorder="1" applyAlignment="1">
      <alignment horizontal="center" vertical="center" wrapText="1"/>
    </xf>
    <xf numFmtId="0" fontId="4" fillId="0" borderId="15" xfId="0" applyNumberFormat="1" applyFont="1" applyFill="1" applyBorder="1" applyAlignment="1">
      <alignment vertical="center"/>
    </xf>
    <xf numFmtId="0" fontId="4" fillId="0" borderId="16" xfId="0" applyNumberFormat="1" applyFont="1" applyFill="1" applyBorder="1" applyAlignment="1">
      <alignment vertical="center"/>
    </xf>
    <xf numFmtId="0" fontId="1" fillId="0" borderId="12" xfId="63" applyNumberFormat="1" applyFont="1" applyFill="1" applyBorder="1" applyAlignment="1">
      <alignment vertical="center" wrapText="1"/>
    </xf>
    <xf numFmtId="0" fontId="1" fillId="0" borderId="14" xfId="63" applyNumberFormat="1" applyFont="1" applyFill="1" applyBorder="1" applyAlignment="1">
      <alignment horizontal="left" vertical="center" wrapText="1"/>
    </xf>
    <xf numFmtId="0" fontId="1" fillId="0" borderId="15" xfId="63" applyNumberFormat="1" applyFont="1" applyFill="1" applyBorder="1" applyAlignment="1">
      <alignment horizontal="left" vertical="center" wrapText="1"/>
    </xf>
    <xf numFmtId="0" fontId="1" fillId="0" borderId="10" xfId="63" applyNumberFormat="1" applyFont="1" applyFill="1" applyBorder="1" applyAlignment="1">
      <alignment horizontal="right" vertical="center" wrapText="1"/>
    </xf>
    <xf numFmtId="0" fontId="4" fillId="0" borderId="17" xfId="0" applyNumberFormat="1" applyFont="1" applyFill="1" applyBorder="1" applyAlignment="1">
      <alignment vertical="center"/>
    </xf>
    <xf numFmtId="0" fontId="4" fillId="0" borderId="0" xfId="0" applyNumberFormat="1" applyFont="1" applyFill="1" applyBorder="1" applyAlignment="1">
      <alignment vertical="center"/>
    </xf>
    <xf numFmtId="0" fontId="4" fillId="0" borderId="18" xfId="0" applyNumberFormat="1" applyFont="1" applyFill="1" applyBorder="1" applyAlignment="1">
      <alignment vertical="center"/>
    </xf>
    <xf numFmtId="0" fontId="4" fillId="0" borderId="19" xfId="0" applyNumberFormat="1" applyFont="1" applyFill="1" applyBorder="1" applyAlignment="1">
      <alignment vertical="center"/>
    </xf>
    <xf numFmtId="0" fontId="4" fillId="0" borderId="9" xfId="0" applyNumberFormat="1" applyFont="1" applyFill="1" applyBorder="1" applyAlignment="1">
      <alignment vertical="center"/>
    </xf>
    <xf numFmtId="0" fontId="4" fillId="0" borderId="20" xfId="0" applyNumberFormat="1" applyFont="1" applyFill="1" applyBorder="1" applyAlignment="1">
      <alignment vertical="center"/>
    </xf>
    <xf numFmtId="0" fontId="1" fillId="0" borderId="21" xfId="63" applyNumberFormat="1" applyFont="1" applyFill="1" applyBorder="1" applyAlignment="1">
      <alignment horizontal="center" vertical="center" wrapText="1"/>
    </xf>
    <xf numFmtId="0" fontId="1" fillId="0" borderId="21" xfId="63" applyNumberFormat="1" applyFont="1" applyFill="1" applyBorder="1" applyAlignment="1">
      <alignment horizontal="left" vertical="top" wrapText="1"/>
    </xf>
    <xf numFmtId="0" fontId="1" fillId="0" borderId="14" xfId="63" applyNumberFormat="1" applyFont="1" applyFill="1" applyBorder="1" applyAlignment="1">
      <alignment horizontal="left" vertical="top" wrapText="1"/>
    </xf>
    <xf numFmtId="0" fontId="1" fillId="0" borderId="15" xfId="63" applyNumberFormat="1" applyFont="1" applyFill="1" applyBorder="1" applyAlignment="1">
      <alignment horizontal="left" vertical="top" wrapText="1"/>
    </xf>
    <xf numFmtId="0" fontId="5" fillId="0" borderId="12" xfId="63" applyNumberFormat="1" applyFont="1" applyFill="1" applyBorder="1" applyAlignment="1">
      <alignment horizontal="center" vertical="center" wrapText="1"/>
    </xf>
    <xf numFmtId="0" fontId="6" fillId="0" borderId="12" xfId="63" applyNumberFormat="1" applyFont="1" applyFill="1" applyBorder="1" applyAlignment="1">
      <alignment vertical="center" wrapText="1"/>
    </xf>
    <xf numFmtId="0" fontId="6" fillId="0" borderId="12" xfId="63" applyNumberFormat="1" applyFont="1" applyFill="1" applyBorder="1" applyAlignment="1">
      <alignment horizontal="center" vertical="center" wrapText="1"/>
    </xf>
    <xf numFmtId="0" fontId="6" fillId="0" borderId="10" xfId="63" applyNumberFormat="1" applyFont="1" applyFill="1" applyBorder="1" applyAlignment="1">
      <alignment horizontal="center" vertical="center" wrapText="1"/>
    </xf>
    <xf numFmtId="0" fontId="6" fillId="0" borderId="13" xfId="63" applyNumberFormat="1" applyFont="1" applyFill="1" applyBorder="1" applyAlignment="1">
      <alignment horizontal="center" vertical="center" wrapText="1"/>
    </xf>
    <xf numFmtId="9" fontId="6" fillId="0" borderId="12" xfId="63" applyNumberFormat="1" applyFont="1" applyFill="1" applyBorder="1" applyAlignment="1">
      <alignment horizontal="center" vertical="center" wrapText="1"/>
    </xf>
    <xf numFmtId="0" fontId="6" fillId="0" borderId="12" xfId="63" applyNumberFormat="1" applyFont="1" applyFill="1" applyBorder="1" applyAlignment="1">
      <alignment horizontal="left" vertical="center" wrapText="1"/>
    </xf>
    <xf numFmtId="0" fontId="1" fillId="0" borderId="12" xfId="63" applyNumberFormat="1" applyFont="1" applyFill="1" applyBorder="1" applyAlignment="1">
      <alignment horizontal="left" vertical="center" wrapText="1"/>
    </xf>
    <xf numFmtId="0" fontId="1" fillId="0" borderId="22" xfId="63" applyNumberFormat="1" applyFont="1" applyFill="1" applyBorder="1" applyAlignment="1">
      <alignment horizontal="center" vertical="center" wrapText="1"/>
    </xf>
    <xf numFmtId="0" fontId="1" fillId="0" borderId="23" xfId="63" applyNumberFormat="1" applyFont="1" applyFill="1" applyBorder="1" applyAlignment="1">
      <alignment horizontal="center" vertical="center" wrapText="1"/>
    </xf>
    <xf numFmtId="9" fontId="6" fillId="0" borderId="12" xfId="63" applyNumberFormat="1" applyFont="1" applyFill="1" applyBorder="1" applyAlignment="1">
      <alignment vertical="center" wrapText="1"/>
    </xf>
    <xf numFmtId="0" fontId="5" fillId="0" borderId="15" xfId="63" applyNumberFormat="1" applyFont="1" applyFill="1" applyBorder="1" applyAlignment="1">
      <alignment horizontal="left" vertical="center" wrapText="1"/>
    </xf>
    <xf numFmtId="0" fontId="5" fillId="0" borderId="0" xfId="63" applyNumberFormat="1" applyFont="1" applyFill="1" applyBorder="1" applyAlignment="1">
      <alignment vertical="center" wrapText="1"/>
    </xf>
    <xf numFmtId="0" fontId="1" fillId="0" borderId="13" xfId="63" applyNumberFormat="1" applyFont="1" applyFill="1" applyBorder="1" applyAlignment="1">
      <alignment horizontal="right" vertical="center" wrapText="1"/>
    </xf>
    <xf numFmtId="0" fontId="1" fillId="0" borderId="16" xfId="63" applyNumberFormat="1" applyFont="1" applyFill="1" applyBorder="1" applyAlignment="1">
      <alignment horizontal="left" vertical="top" wrapText="1"/>
    </xf>
    <xf numFmtId="9" fontId="1" fillId="0" borderId="12" xfId="63" applyNumberFormat="1" applyFont="1" applyFill="1" applyBorder="1" applyAlignment="1">
      <alignment vertical="center" wrapText="1"/>
    </xf>
    <xf numFmtId="0" fontId="0" fillId="0" borderId="0" xfId="0" applyNumberFormat="1" applyFont="1" applyFill="1" applyBorder="1" applyAlignment="1">
      <alignment/>
    </xf>
    <xf numFmtId="0" fontId="2" fillId="0" borderId="0" xfId="63" applyNumberFormat="1" applyFont="1" applyFill="1" applyBorder="1" applyAlignment="1">
      <alignment vertical="center"/>
    </xf>
    <xf numFmtId="0" fontId="1" fillId="0" borderId="12" xfId="63" applyNumberFormat="1" applyFont="1" applyFill="1" applyBorder="1" applyAlignment="1">
      <alignment horizontal="left" vertical="top" wrapText="1"/>
    </xf>
    <xf numFmtId="0" fontId="6" fillId="0" borderId="10" xfId="63" applyNumberFormat="1" applyFont="1" applyFill="1" applyBorder="1" applyAlignment="1">
      <alignment horizontal="left" vertical="center" wrapText="1"/>
    </xf>
    <xf numFmtId="0" fontId="6" fillId="0" borderId="13" xfId="63" applyNumberFormat="1" applyFont="1" applyFill="1" applyBorder="1" applyAlignment="1">
      <alignment horizontal="left" vertical="center" wrapText="1"/>
    </xf>
    <xf numFmtId="9" fontId="6" fillId="0" borderId="10" xfId="63" applyNumberFormat="1" applyFont="1" applyFill="1" applyBorder="1" applyAlignment="1">
      <alignment horizontal="left" vertical="center" wrapText="1"/>
    </xf>
    <xf numFmtId="9" fontId="6" fillId="0" borderId="13" xfId="63" applyNumberFormat="1" applyFont="1" applyFill="1" applyBorder="1" applyAlignment="1">
      <alignment horizontal="left" vertical="center" wrapText="1"/>
    </xf>
    <xf numFmtId="0" fontId="1" fillId="0" borderId="16" xfId="63" applyNumberFormat="1" applyFont="1" applyFill="1" applyBorder="1" applyAlignment="1">
      <alignment horizontal="center" vertical="center" wrapText="1"/>
    </xf>
    <xf numFmtId="0" fontId="1" fillId="0" borderId="17" xfId="63" applyNumberFormat="1" applyFont="1" applyFill="1" applyBorder="1" applyAlignment="1">
      <alignment horizontal="center" vertical="center" wrapText="1"/>
    </xf>
    <xf numFmtId="0" fontId="1" fillId="0" borderId="18" xfId="63" applyNumberFormat="1" applyFont="1" applyFill="1" applyBorder="1" applyAlignment="1">
      <alignment horizontal="center" vertical="center" wrapText="1"/>
    </xf>
    <xf numFmtId="0" fontId="1" fillId="0" borderId="19" xfId="63" applyNumberFormat="1" applyFont="1" applyFill="1" applyBorder="1" applyAlignment="1">
      <alignment horizontal="center" vertical="center" wrapText="1"/>
    </xf>
    <xf numFmtId="0" fontId="1" fillId="0" borderId="20" xfId="63" applyNumberFormat="1" applyFont="1" applyFill="1" applyBorder="1" applyAlignment="1">
      <alignment horizontal="center" vertical="center" wrapText="1"/>
    </xf>
    <xf numFmtId="0" fontId="1" fillId="0" borderId="10" xfId="63" applyNumberFormat="1" applyFont="1" applyFill="1" applyBorder="1" applyAlignment="1">
      <alignment horizontal="left" vertical="center" wrapText="1"/>
    </xf>
    <xf numFmtId="0" fontId="1" fillId="0" borderId="13" xfId="63" applyNumberFormat="1" applyFont="1" applyFill="1" applyBorder="1" applyAlignment="1">
      <alignment horizontal="left" vertical="center" wrapText="1"/>
    </xf>
    <xf numFmtId="9" fontId="1" fillId="0" borderId="12" xfId="63" applyNumberFormat="1" applyFont="1" applyFill="1" applyBorder="1" applyAlignment="1">
      <alignment horizontal="left" vertical="center" wrapText="1"/>
    </xf>
    <xf numFmtId="0" fontId="6" fillId="0" borderId="10" xfId="63" applyNumberFormat="1" applyFont="1" applyFill="1" applyBorder="1" applyAlignment="1">
      <alignment vertical="center" wrapText="1"/>
    </xf>
    <xf numFmtId="0" fontId="6" fillId="0" borderId="13" xfId="63" applyNumberFormat="1" applyFont="1" applyFill="1" applyBorder="1" applyAlignment="1">
      <alignment vertical="center" wrapText="1"/>
    </xf>
    <xf numFmtId="0" fontId="7" fillId="0" borderId="0" xfId="0" applyNumberFormat="1" applyFont="1" applyFill="1" applyBorder="1" applyAlignment="1">
      <alignment/>
    </xf>
    <xf numFmtId="0" fontId="0" fillId="0" borderId="0" xfId="0" applyNumberFormat="1" applyFont="1" applyFill="1" applyBorder="1" applyAlignment="1">
      <alignment wrapText="1"/>
    </xf>
    <xf numFmtId="0"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wrapText="1"/>
    </xf>
    <xf numFmtId="0" fontId="7" fillId="0" borderId="0" xfId="0" applyNumberFormat="1" applyFont="1" applyFill="1" applyBorder="1" applyAlignment="1">
      <alignment wrapText="1"/>
    </xf>
    <xf numFmtId="0" fontId="7" fillId="0" borderId="12"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center"/>
    </xf>
    <xf numFmtId="0" fontId="7" fillId="0" borderId="22" xfId="0" applyNumberFormat="1" applyFont="1" applyFill="1" applyBorder="1" applyAlignment="1">
      <alignment horizontal="center" vertical="center"/>
    </xf>
    <xf numFmtId="0" fontId="7" fillId="0" borderId="23" xfId="0" applyNumberFormat="1" applyFont="1" applyFill="1" applyBorder="1" applyAlignment="1">
      <alignment horizontal="center" vertical="center"/>
    </xf>
    <xf numFmtId="0" fontId="0" fillId="0" borderId="21" xfId="0" applyNumberFormat="1" applyFont="1" applyFill="1" applyBorder="1" applyAlignment="1">
      <alignment horizontal="center" vertical="center"/>
    </xf>
    <xf numFmtId="0" fontId="0" fillId="0" borderId="21" xfId="0" applyNumberFormat="1" applyFont="1" applyFill="1" applyBorder="1" applyAlignment="1">
      <alignment horizontal="center" vertical="center" wrapText="1"/>
    </xf>
    <xf numFmtId="0" fontId="0" fillId="0" borderId="12" xfId="0" applyNumberFormat="1" applyFont="1" applyFill="1" applyBorder="1" applyAlignment="1">
      <alignment/>
    </xf>
    <xf numFmtId="0" fontId="0" fillId="0" borderId="12"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xf>
    <xf numFmtId="0" fontId="0" fillId="0" borderId="12" xfId="0" applyNumberFormat="1" applyFont="1" applyFill="1" applyBorder="1" applyAlignment="1">
      <alignment wrapText="1"/>
    </xf>
    <xf numFmtId="0" fontId="7" fillId="0" borderId="13"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center" wrapText="1"/>
    </xf>
    <xf numFmtId="0" fontId="7" fillId="0" borderId="22" xfId="0" applyNumberFormat="1" applyFont="1" applyFill="1" applyBorder="1" applyAlignment="1">
      <alignment horizontal="center" vertical="center" wrapText="1"/>
    </xf>
    <xf numFmtId="0" fontId="7" fillId="0" borderId="23" xfId="0" applyNumberFormat="1" applyFont="1" applyFill="1" applyBorder="1" applyAlignment="1">
      <alignment horizontal="center" vertical="center" wrapText="1"/>
    </xf>
    <xf numFmtId="0" fontId="7" fillId="0" borderId="0" xfId="0" applyNumberFormat="1" applyFont="1" applyFill="1" applyBorder="1" applyAlignment="1">
      <alignment horizontal="right"/>
    </xf>
    <xf numFmtId="0" fontId="3" fillId="0" borderId="0" xfId="0" applyNumberFormat="1" applyFont="1" applyFill="1" applyBorder="1" applyAlignment="1">
      <alignment horizontal="centerContinuous" vertical="center"/>
    </xf>
    <xf numFmtId="0" fontId="0" fillId="0" borderId="12"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xf>
    <xf numFmtId="0" fontId="6" fillId="0" borderId="12"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5" fillId="0" borderId="12" xfId="0" applyNumberFormat="1" applyFont="1" applyFill="1" applyBorder="1" applyAlignment="1">
      <alignment horizontal="center" vertical="center"/>
    </xf>
    <xf numFmtId="0" fontId="0" fillId="0" borderId="0" xfId="0" applyNumberFormat="1" applyFont="1" applyFill="1" applyBorder="1" applyAlignment="1">
      <alignment horizontal="centerContinuous" vertical="center"/>
    </xf>
    <xf numFmtId="0" fontId="0" fillId="0" borderId="0" xfId="0" applyNumberFormat="1" applyFont="1" applyFill="1" applyBorder="1" applyAlignment="1">
      <alignment horizontal="right"/>
    </xf>
    <xf numFmtId="0" fontId="0" fillId="0" borderId="23" xfId="0" applyNumberFormat="1" applyFont="1" applyFill="1" applyBorder="1" applyAlignment="1">
      <alignment horizontal="center" vertical="center" wrapText="1"/>
    </xf>
    <xf numFmtId="0" fontId="7" fillId="0" borderId="12" xfId="0" applyNumberFormat="1" applyFont="1" applyFill="1" applyBorder="1" applyAlignment="1">
      <alignment/>
    </xf>
    <xf numFmtId="0" fontId="7" fillId="0" borderId="0" xfId="0" applyNumberFormat="1" applyFont="1" applyFill="1" applyBorder="1" applyAlignment="1">
      <alignment horizontal="left" vertical="top"/>
    </xf>
    <xf numFmtId="0" fontId="0" fillId="0" borderId="0" xfId="0" applyNumberFormat="1" applyFont="1" applyFill="1" applyBorder="1" applyAlignment="1">
      <alignment vertical="top"/>
    </xf>
    <xf numFmtId="0" fontId="7" fillId="0" borderId="12" xfId="0" applyNumberFormat="1" applyFont="1" applyFill="1" applyBorder="1" applyAlignment="1">
      <alignment vertical="center" wrapText="1"/>
    </xf>
    <xf numFmtId="0" fontId="0" fillId="0" borderId="0" xfId="0" applyNumberFormat="1" applyFont="1" applyFill="1" applyBorder="1" applyAlignment="1">
      <alignment horizontal="right" vertical="center"/>
    </xf>
    <xf numFmtId="0" fontId="0" fillId="0" borderId="0" xfId="0" applyNumberFormat="1" applyFont="1" applyFill="1" applyBorder="1" applyAlignment="1">
      <alignment horizontal="right" vertical="top"/>
    </xf>
    <xf numFmtId="0" fontId="8" fillId="0" borderId="0" xfId="0" applyNumberFormat="1" applyFont="1" applyFill="1" applyBorder="1" applyAlignment="1">
      <alignment horizontal="centerContinuous" vertical="center"/>
    </xf>
    <xf numFmtId="0" fontId="9" fillId="0" borderId="0" xfId="0" applyNumberFormat="1" applyFont="1" applyFill="1" applyBorder="1" applyAlignment="1">
      <alignment horizontal="centerContinuous" vertical="center"/>
    </xf>
    <xf numFmtId="0" fontId="7" fillId="0" borderId="9" xfId="0" applyNumberFormat="1" applyFont="1" applyFill="1" applyBorder="1" applyAlignment="1">
      <alignment horizontal="left" vertical="center"/>
    </xf>
    <xf numFmtId="0" fontId="7" fillId="0" borderId="0" xfId="0" applyNumberFormat="1" applyFont="1" applyFill="1" applyBorder="1" applyAlignment="1">
      <alignment horizontal="left" vertical="center"/>
    </xf>
    <xf numFmtId="0" fontId="7" fillId="0" borderId="0" xfId="0" applyNumberFormat="1" applyFont="1" applyFill="1" applyBorder="1" applyAlignment="1">
      <alignment horizontal="center" vertical="center"/>
    </xf>
    <xf numFmtId="0" fontId="10" fillId="0" borderId="12" xfId="0" applyNumberFormat="1" applyFont="1" applyFill="1" applyBorder="1" applyAlignment="1">
      <alignment horizontal="center" vertical="center"/>
    </xf>
    <xf numFmtId="0" fontId="10" fillId="0" borderId="11" xfId="0" applyNumberFormat="1" applyFont="1" applyFill="1" applyBorder="1" applyAlignment="1">
      <alignment horizontal="center" vertical="center"/>
    </xf>
    <xf numFmtId="0" fontId="10" fillId="0" borderId="13" xfId="0" applyNumberFormat="1" applyFont="1" applyFill="1" applyBorder="1" applyAlignment="1">
      <alignment horizontal="center" vertical="center"/>
    </xf>
    <xf numFmtId="0" fontId="7" fillId="0" borderId="12" xfId="0" applyNumberFormat="1" applyFont="1" applyFill="1" applyBorder="1" applyAlignment="1">
      <alignment vertical="center"/>
    </xf>
    <xf numFmtId="4" fontId="7" fillId="0" borderId="12" xfId="0" applyNumberFormat="1" applyFont="1" applyFill="1" applyBorder="1" applyAlignment="1">
      <alignment horizontal="right" vertical="center"/>
    </xf>
    <xf numFmtId="0" fontId="7" fillId="0" borderId="12" xfId="0" applyNumberFormat="1" applyFont="1" applyFill="1" applyBorder="1" applyAlignment="1">
      <alignment horizontal="left" vertical="center"/>
    </xf>
    <xf numFmtId="4" fontId="7" fillId="0" borderId="12" xfId="0" applyNumberFormat="1" applyFont="1" applyFill="1" applyBorder="1" applyAlignment="1">
      <alignment horizontal="right" vertical="center" wrapText="1"/>
    </xf>
    <xf numFmtId="0" fontId="4" fillId="0" borderId="12" xfId="0" applyNumberFormat="1" applyFont="1" applyFill="1" applyBorder="1" applyAlignment="1">
      <alignment/>
    </xf>
    <xf numFmtId="0" fontId="4" fillId="0" borderId="12" xfId="0" applyNumberFormat="1" applyFont="1" applyFill="1" applyBorder="1" applyAlignment="1">
      <alignment horizontal="left" indent="2"/>
    </xf>
    <xf numFmtId="0" fontId="0" fillId="0" borderId="0" xfId="0" applyNumberFormat="1" applyFont="1" applyFill="1" applyBorder="1" applyAlignment="1">
      <alignment horizontal="center"/>
    </xf>
    <xf numFmtId="0" fontId="7" fillId="0" borderId="0" xfId="0" applyNumberFormat="1" applyFont="1" applyFill="1" applyBorder="1" applyAlignment="1">
      <alignment horizontal="center"/>
    </xf>
    <xf numFmtId="0" fontId="11" fillId="0" borderId="12" xfId="0" applyNumberFormat="1" applyFont="1" applyFill="1" applyBorder="1" applyAlignment="1">
      <alignment horizontal="center" vertical="center"/>
    </xf>
    <xf numFmtId="49" fontId="4" fillId="0" borderId="12" xfId="0" applyNumberFormat="1" applyFont="1" applyFill="1" applyBorder="1" applyAlignment="1">
      <alignment horizontal="left" vertical="center"/>
    </xf>
    <xf numFmtId="0" fontId="4" fillId="0" borderId="12" xfId="0" applyNumberFormat="1" applyFont="1" applyFill="1" applyBorder="1" applyAlignment="1">
      <alignment horizontal="left" vertical="center" wrapText="1"/>
    </xf>
    <xf numFmtId="0" fontId="4" fillId="0" borderId="12" xfId="0" applyNumberFormat="1" applyFont="1" applyFill="1" applyBorder="1" applyAlignment="1">
      <alignment horizontal="left"/>
    </xf>
    <xf numFmtId="0" fontId="4" fillId="0" borderId="21" xfId="0" applyNumberFormat="1" applyFont="1" applyFill="1" applyBorder="1" applyAlignment="1">
      <alignment horizontal="center" vertical="center"/>
    </xf>
    <xf numFmtId="0" fontId="4" fillId="0" borderId="22" xfId="0" applyNumberFormat="1" applyFont="1" applyFill="1" applyBorder="1" applyAlignment="1">
      <alignment horizontal="center" vertical="center"/>
    </xf>
    <xf numFmtId="0" fontId="4" fillId="0" borderId="23" xfId="0" applyNumberFormat="1" applyFont="1" applyFill="1" applyBorder="1" applyAlignment="1">
      <alignment horizontal="center" vertical="center"/>
    </xf>
    <xf numFmtId="49" fontId="4" fillId="0" borderId="12" xfId="0" applyNumberFormat="1" applyFont="1" applyFill="1" applyBorder="1" applyAlignment="1">
      <alignment vertical="center"/>
    </xf>
    <xf numFmtId="0" fontId="4" fillId="0" borderId="0" xfId="0" applyNumberFormat="1" applyFont="1" applyFill="1" applyBorder="1" applyAlignment="1">
      <alignment/>
    </xf>
    <xf numFmtId="0" fontId="4" fillId="0" borderId="0" xfId="0" applyNumberFormat="1" applyFont="1" applyFill="1" applyBorder="1" applyAlignment="1">
      <alignment horizontal="center"/>
    </xf>
    <xf numFmtId="0" fontId="11" fillId="0" borderId="12" xfId="0" applyNumberFormat="1" applyFont="1" applyFill="1" applyBorder="1" applyAlignment="1">
      <alignment horizontal="left" vertical="center"/>
    </xf>
    <xf numFmtId="0" fontId="11" fillId="0" borderId="12" xfId="0" applyNumberFormat="1" applyFont="1" applyFill="1" applyBorder="1" applyAlignment="1">
      <alignment vertical="center"/>
    </xf>
    <xf numFmtId="0" fontId="4" fillId="0" borderId="12" xfId="0" applyNumberFormat="1" applyFont="1" applyFill="1" applyBorder="1" applyAlignment="1">
      <alignment vertical="center"/>
    </xf>
    <xf numFmtId="0" fontId="7" fillId="0" borderId="12" xfId="0" applyNumberFormat="1" applyFont="1" applyFill="1" applyBorder="1" applyAlignment="1">
      <alignment horizontal="right" vertical="center"/>
    </xf>
    <xf numFmtId="0" fontId="7" fillId="0" borderId="12" xfId="0" applyNumberFormat="1" applyFont="1" applyFill="1" applyBorder="1" applyAlignment="1">
      <alignment horizontal="left" vertical="center" indent="2"/>
    </xf>
    <xf numFmtId="4" fontId="4" fillId="0" borderId="12" xfId="0" applyNumberFormat="1" applyFont="1" applyFill="1" applyBorder="1" applyAlignment="1">
      <alignment horizontal="right" vertical="center" wrapText="1"/>
    </xf>
    <xf numFmtId="2" fontId="7" fillId="0" borderId="12" xfId="0" applyNumberFormat="1" applyFont="1" applyFill="1" applyBorder="1" applyAlignment="1">
      <alignment horizontal="center" vertical="center"/>
    </xf>
    <xf numFmtId="2" fontId="10" fillId="0" borderId="12" xfId="0" applyNumberFormat="1" applyFont="1" applyFill="1" applyBorder="1" applyAlignment="1">
      <alignment horizontal="center" vertical="center"/>
    </xf>
    <xf numFmtId="0" fontId="12" fillId="0" borderId="0" xfId="0" applyNumberFormat="1" applyFont="1" applyFill="1" applyBorder="1" applyAlignment="1">
      <alignment/>
    </xf>
    <xf numFmtId="0" fontId="4" fillId="0" borderId="0" xfId="0" applyNumberFormat="1" applyFont="1" applyFill="1" applyBorder="1" applyAlignment="1">
      <alignment wrapText="1"/>
    </xf>
    <xf numFmtId="0" fontId="12" fillId="0" borderId="0" xfId="0" applyNumberFormat="1" applyFont="1" applyFill="1" applyBorder="1" applyAlignment="1">
      <alignment horizontal="right" vertical="center"/>
    </xf>
    <xf numFmtId="0" fontId="12" fillId="0" borderId="0" xfId="0" applyNumberFormat="1" applyFont="1" applyFill="1" applyBorder="1" applyAlignment="1">
      <alignment horizontal="right" vertical="top"/>
    </xf>
    <xf numFmtId="0" fontId="13" fillId="0" borderId="0" xfId="0" applyNumberFormat="1" applyFont="1" applyFill="1" applyBorder="1" applyAlignment="1">
      <alignment horizontal="center" vertical="center"/>
    </xf>
    <xf numFmtId="0" fontId="4" fillId="0" borderId="9" xfId="0" applyNumberFormat="1" applyFont="1" applyFill="1" applyBorder="1" applyAlignment="1">
      <alignment horizontal="left" vertical="center"/>
    </xf>
    <xf numFmtId="0" fontId="4" fillId="0" borderId="0" xfId="0" applyNumberFormat="1" applyFont="1" applyFill="1" applyBorder="1" applyAlignment="1">
      <alignment horizontal="left" vertical="center"/>
    </xf>
    <xf numFmtId="0" fontId="4" fillId="0" borderId="0" xfId="0" applyNumberFormat="1" applyFont="1" applyFill="1" applyBorder="1" applyAlignment="1">
      <alignment horizontal="center" vertical="center"/>
    </xf>
    <xf numFmtId="0" fontId="4" fillId="0" borderId="0" xfId="0" applyNumberFormat="1" applyFont="1" applyFill="1" applyBorder="1" applyAlignment="1">
      <alignment horizontal="right"/>
    </xf>
    <xf numFmtId="0" fontId="11" fillId="0" borderId="11" xfId="0" applyNumberFormat="1" applyFont="1" applyFill="1" applyBorder="1" applyAlignment="1">
      <alignment horizontal="center" vertical="center"/>
    </xf>
    <xf numFmtId="0" fontId="11" fillId="0" borderId="13" xfId="0" applyNumberFormat="1" applyFont="1" applyFill="1" applyBorder="1" applyAlignment="1">
      <alignment horizontal="center" vertical="center"/>
    </xf>
    <xf numFmtId="0" fontId="4" fillId="0" borderId="12" xfId="0" applyNumberFormat="1" applyFont="1" applyFill="1" applyBorder="1" applyAlignment="1">
      <alignment horizontal="left" vertical="center"/>
    </xf>
    <xf numFmtId="4" fontId="4" fillId="0" borderId="12" xfId="0" applyNumberFormat="1" applyFont="1" applyFill="1" applyBorder="1" applyAlignment="1">
      <alignment horizontal="right" vertical="center"/>
    </xf>
    <xf numFmtId="180" fontId="4" fillId="0" borderId="12" xfId="0" applyNumberFormat="1" applyFont="1" applyFill="1" applyBorder="1" applyAlignment="1">
      <alignment horizontal="right" vertical="center"/>
    </xf>
    <xf numFmtId="2" fontId="4" fillId="0" borderId="12" xfId="0" applyNumberFormat="1" applyFont="1" applyFill="1" applyBorder="1" applyAlignment="1">
      <alignment horizontal="center" vertical="center"/>
    </xf>
    <xf numFmtId="2" fontId="11" fillId="0" borderId="12" xfId="0" applyNumberFormat="1" applyFont="1" applyFill="1" applyBorder="1" applyAlignment="1">
      <alignment horizontal="center" vertical="center"/>
    </xf>
    <xf numFmtId="0" fontId="14" fillId="0" borderId="0" xfId="0" applyNumberFormat="1" applyFont="1" applyFill="1" applyBorder="1" applyAlignment="1">
      <alignment horizontal="center" vertical="center"/>
    </xf>
    <xf numFmtId="0" fontId="15" fillId="0" borderId="0" xfId="0" applyNumberFormat="1" applyFont="1" applyFill="1" applyBorder="1" applyAlignment="1">
      <alignment horizontal="center"/>
    </xf>
    <xf numFmtId="0" fontId="14" fillId="0" borderId="12" xfId="0" applyNumberFormat="1" applyFont="1" applyFill="1" applyBorder="1" applyAlignment="1">
      <alignment horizontal="center" vertical="center"/>
    </xf>
    <xf numFmtId="0" fontId="14" fillId="0" borderId="10" xfId="0" applyNumberFormat="1" applyFont="1" applyFill="1" applyBorder="1" applyAlignment="1">
      <alignment horizontal="center" vertical="center"/>
    </xf>
    <xf numFmtId="0" fontId="14" fillId="0" borderId="11" xfId="0" applyNumberFormat="1" applyFont="1" applyFill="1" applyBorder="1" applyAlignment="1">
      <alignment horizontal="center" vertical="center"/>
    </xf>
    <xf numFmtId="0" fontId="14" fillId="0" borderId="12" xfId="0" applyNumberFormat="1" applyFont="1" applyFill="1" applyBorder="1" applyAlignment="1">
      <alignment horizontal="left" vertical="center"/>
    </xf>
    <xf numFmtId="0" fontId="14" fillId="0" borderId="10" xfId="0" applyNumberFormat="1" applyFont="1" applyFill="1" applyBorder="1" applyAlignment="1">
      <alignment horizontal="left" vertical="center"/>
    </xf>
    <xf numFmtId="0" fontId="14" fillId="0" borderId="11" xfId="0" applyNumberFormat="1" applyFont="1" applyFill="1" applyBorder="1" applyAlignment="1">
      <alignment horizontal="left" vertical="center"/>
    </xf>
    <xf numFmtId="0" fontId="1" fillId="0" borderId="21" xfId="0" applyNumberFormat="1" applyFont="1" applyFill="1" applyBorder="1" applyAlignment="1">
      <alignment horizontal="left" vertical="center"/>
    </xf>
    <xf numFmtId="0" fontId="14" fillId="0" borderId="13" xfId="0" applyNumberFormat="1" applyFont="1" applyFill="1" applyBorder="1" applyAlignment="1">
      <alignment horizontal="center" vertical="center"/>
    </xf>
    <xf numFmtId="0" fontId="34" fillId="0" borderId="12" xfId="0" applyNumberFormat="1" applyFont="1" applyBorder="1" applyAlignment="1">
      <alignment horizontal="center" vertical="center"/>
    </xf>
    <xf numFmtId="0" fontId="14" fillId="0" borderId="13" xfId="0" applyNumberFormat="1" applyFont="1" applyFill="1" applyBorder="1" applyAlignment="1">
      <alignment horizontal="left" vertical="center"/>
    </xf>
    <xf numFmtId="0" fontId="1" fillId="0" borderId="12"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0" fillId="0" borderId="12" xfId="0" applyNumberFormat="1" applyFont="1" applyBorder="1" applyAlignment="1">
      <alignment vertical="center"/>
    </xf>
    <xf numFmtId="0" fontId="16" fillId="0" borderId="0" xfId="0" applyNumberFormat="1" applyFont="1" applyFill="1" applyBorder="1" applyAlignment="1">
      <alignment horizontal="center" vertical="center"/>
    </xf>
    <xf numFmtId="49" fontId="17" fillId="0" borderId="0" xfId="0" applyNumberFormat="1" applyFont="1" applyFill="1" applyBorder="1" applyAlignment="1">
      <alignment horizontal="center" vertical="center"/>
    </xf>
    <xf numFmtId="0" fontId="17" fillId="0" borderId="0" xfId="0" applyNumberFormat="1" applyFont="1" applyFill="1" applyBorder="1" applyAlignment="1">
      <alignment horizontal="lef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6"/>
  <sheetViews>
    <sheetView showGridLines="0" showZeros="0" zoomScaleSheetLayoutView="100" workbookViewId="0" topLeftCell="A1">
      <selection activeCell="A15" sqref="A15"/>
    </sheetView>
  </sheetViews>
  <sheetFormatPr defaultColWidth="9.16015625" defaultRowHeight="11.25" customHeight="1"/>
  <cols>
    <col min="1" max="1" width="163" style="138" customWidth="1"/>
    <col min="2" max="2" width="62.83203125" style="138" customWidth="1"/>
    <col min="3" max="16384" width="9.16015625" style="138" customWidth="1"/>
  </cols>
  <sheetData>
    <row r="1" s="138" customFormat="1" ht="11.25">
      <c r="A1" s="138" t="s">
        <v>0</v>
      </c>
    </row>
    <row r="2" s="138" customFormat="1" ht="93" customHeight="1">
      <c r="A2" s="169" t="s">
        <v>1</v>
      </c>
    </row>
    <row r="3" s="138" customFormat="1" ht="93.75" customHeight="1">
      <c r="A3" s="170"/>
    </row>
    <row r="4" s="138" customFormat="1" ht="81.75" customHeight="1">
      <c r="A4" s="171" t="s">
        <v>2</v>
      </c>
    </row>
    <row r="5" s="138" customFormat="1" ht="40.5" customHeight="1">
      <c r="A5" s="171" t="s">
        <v>3</v>
      </c>
    </row>
    <row r="6" s="138" customFormat="1" ht="36.75" customHeight="1">
      <c r="A6" s="171" t="s">
        <v>4</v>
      </c>
    </row>
    <row r="7" s="138" customFormat="1" ht="12.75" customHeight="1"/>
    <row r="8" s="138" customFormat="1" ht="12.75" customHeight="1"/>
    <row r="9" s="138" customFormat="1" ht="12.75" customHeight="1"/>
    <row r="10" s="138" customFormat="1" ht="12.75" customHeight="1"/>
    <row r="11" s="138" customFormat="1" ht="12.75" customHeight="1"/>
    <row r="12" s="138" customFormat="1" ht="12.75" customHeight="1"/>
    <row r="13" s="138" customFormat="1" ht="12.75" customHeight="1"/>
  </sheetData>
  <sheetProtection/>
  <printOptions horizontalCentered="1" verticalCentered="1"/>
  <pageMargins left="0.75" right="0.75" top="0.7895833333333333"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dimension ref="A1:H60"/>
  <sheetViews>
    <sheetView showGridLines="0" showZeros="0" zoomScaleSheetLayoutView="100" workbookViewId="0" topLeftCell="A37">
      <selection activeCell="A2" sqref="A2:H2"/>
    </sheetView>
  </sheetViews>
  <sheetFormatPr defaultColWidth="9.16015625" defaultRowHeight="12.75" customHeight="1"/>
  <cols>
    <col min="1" max="1" width="17.66015625" style="45" customWidth="1"/>
    <col min="2" max="2" width="44.66015625" style="45" customWidth="1"/>
    <col min="3" max="3" width="22.66015625" style="118" customWidth="1"/>
    <col min="4" max="4" width="27.33203125" style="45" customWidth="1"/>
    <col min="5" max="7" width="21.33203125" style="45" customWidth="1"/>
    <col min="8" max="8" width="30.83203125" style="45" customWidth="1"/>
    <col min="9" max="16384" width="9.16015625" style="45" customWidth="1"/>
  </cols>
  <sheetData>
    <row r="1" spans="1:3" s="45" customFormat="1" ht="22.5" customHeight="1">
      <c r="A1" s="62" t="s">
        <v>277</v>
      </c>
      <c r="C1" s="118"/>
    </row>
    <row r="2" spans="1:8" s="45" customFormat="1" ht="18.75" customHeight="1">
      <c r="A2" s="64" t="s">
        <v>22</v>
      </c>
      <c r="B2" s="64"/>
      <c r="C2" s="64"/>
      <c r="D2" s="64"/>
      <c r="E2" s="64"/>
      <c r="F2" s="64"/>
      <c r="G2" s="64"/>
      <c r="H2" s="64"/>
    </row>
    <row r="3" spans="3:8" s="62" customFormat="1" ht="22.5" customHeight="1">
      <c r="C3" s="119"/>
      <c r="H3" s="84" t="s">
        <v>47</v>
      </c>
    </row>
    <row r="4" spans="1:8" s="62" customFormat="1" ht="31.5" customHeight="1">
      <c r="A4" s="68" t="s">
        <v>174</v>
      </c>
      <c r="B4" s="68" t="s">
        <v>175</v>
      </c>
      <c r="C4" s="78" t="s">
        <v>176</v>
      </c>
      <c r="D4" s="78" t="s">
        <v>177</v>
      </c>
      <c r="E4" s="68" t="s">
        <v>142</v>
      </c>
      <c r="F4" s="68" t="s">
        <v>165</v>
      </c>
      <c r="G4" s="68" t="s">
        <v>166</v>
      </c>
      <c r="H4" s="68" t="s">
        <v>168</v>
      </c>
    </row>
    <row r="5" spans="1:8" s="62" customFormat="1" ht="27" customHeight="1">
      <c r="A5" s="120" t="s">
        <v>142</v>
      </c>
      <c r="B5" s="120"/>
      <c r="C5" s="120"/>
      <c r="D5" s="120"/>
      <c r="E5" s="76">
        <f aca="true" t="shared" si="0" ref="E5:E53">F5+G5</f>
        <v>17350</v>
      </c>
      <c r="F5" s="76">
        <f>F6+F19+F47</f>
        <v>6204</v>
      </c>
      <c r="G5" s="76">
        <v>11146</v>
      </c>
      <c r="H5" s="98"/>
    </row>
    <row r="6" spans="1:8" s="62" customFormat="1" ht="27" customHeight="1">
      <c r="A6" s="121">
        <v>301</v>
      </c>
      <c r="B6" s="98" t="s">
        <v>178</v>
      </c>
      <c r="C6" s="67">
        <v>501</v>
      </c>
      <c r="D6" s="112" t="s">
        <v>179</v>
      </c>
      <c r="E6" s="76">
        <f t="shared" si="0"/>
        <v>6204</v>
      </c>
      <c r="F6" s="76">
        <f>SUM(F7:F18)</f>
        <v>6204</v>
      </c>
      <c r="G6" s="76">
        <v>0</v>
      </c>
      <c r="H6" s="98"/>
    </row>
    <row r="7" spans="1:8" s="62" customFormat="1" ht="27" customHeight="1">
      <c r="A7" s="121" t="s">
        <v>180</v>
      </c>
      <c r="B7" s="98" t="s">
        <v>181</v>
      </c>
      <c r="C7" s="71">
        <v>50101</v>
      </c>
      <c r="D7" s="71" t="s">
        <v>182</v>
      </c>
      <c r="E7" s="76">
        <f t="shared" si="0"/>
        <v>2384</v>
      </c>
      <c r="F7" s="76">
        <v>2384</v>
      </c>
      <c r="G7" s="76">
        <v>0</v>
      </c>
      <c r="H7" s="122" t="s">
        <v>183</v>
      </c>
    </row>
    <row r="8" spans="1:8" s="62" customFormat="1" ht="27.75" customHeight="1">
      <c r="A8" s="121" t="s">
        <v>184</v>
      </c>
      <c r="B8" s="98" t="s">
        <v>185</v>
      </c>
      <c r="C8" s="72"/>
      <c r="D8" s="72"/>
      <c r="E8" s="76">
        <f t="shared" si="0"/>
        <v>1857</v>
      </c>
      <c r="F8" s="76">
        <v>1857</v>
      </c>
      <c r="G8" s="76">
        <v>0</v>
      </c>
      <c r="H8" s="122" t="s">
        <v>186</v>
      </c>
    </row>
    <row r="9" spans="1:8" s="62" customFormat="1" ht="27" customHeight="1">
      <c r="A9" s="121" t="s">
        <v>187</v>
      </c>
      <c r="B9" s="98" t="s">
        <v>188</v>
      </c>
      <c r="C9" s="72"/>
      <c r="D9" s="72"/>
      <c r="E9" s="76">
        <f t="shared" si="0"/>
        <v>199</v>
      </c>
      <c r="F9" s="76">
        <v>199</v>
      </c>
      <c r="G9" s="76">
        <v>0</v>
      </c>
      <c r="H9" s="122" t="s">
        <v>189</v>
      </c>
    </row>
    <row r="10" spans="1:8" s="62" customFormat="1" ht="27" customHeight="1">
      <c r="A10" s="121" t="s">
        <v>190</v>
      </c>
      <c r="B10" s="98" t="s">
        <v>191</v>
      </c>
      <c r="C10" s="73"/>
      <c r="D10" s="73"/>
      <c r="E10" s="76">
        <f t="shared" si="0"/>
        <v>0</v>
      </c>
      <c r="F10" s="76">
        <v>0</v>
      </c>
      <c r="G10" s="76">
        <v>0</v>
      </c>
      <c r="H10" s="122" t="s">
        <v>192</v>
      </c>
    </row>
    <row r="11" spans="1:8" s="62" customFormat="1" ht="27" customHeight="1">
      <c r="A11" s="121" t="s">
        <v>193</v>
      </c>
      <c r="B11" s="123" t="s">
        <v>194</v>
      </c>
      <c r="C11" s="124">
        <v>50102</v>
      </c>
      <c r="D11" s="124" t="s">
        <v>195</v>
      </c>
      <c r="E11" s="76">
        <f t="shared" si="0"/>
        <v>849</v>
      </c>
      <c r="F11" s="76">
        <v>849</v>
      </c>
      <c r="G11" s="76">
        <v>0</v>
      </c>
      <c r="H11" s="98"/>
    </row>
    <row r="12" spans="1:8" s="62" customFormat="1" ht="27" customHeight="1">
      <c r="A12" s="121" t="s">
        <v>196</v>
      </c>
      <c r="B12" s="123" t="s">
        <v>197</v>
      </c>
      <c r="C12" s="125"/>
      <c r="D12" s="125"/>
      <c r="E12" s="76">
        <f t="shared" si="0"/>
        <v>0</v>
      </c>
      <c r="F12" s="76"/>
      <c r="G12" s="76">
        <v>0</v>
      </c>
      <c r="H12" s="98"/>
    </row>
    <row r="13" spans="1:8" s="62" customFormat="1" ht="27" customHeight="1">
      <c r="A13" s="121" t="s">
        <v>198</v>
      </c>
      <c r="B13" s="123" t="s">
        <v>199</v>
      </c>
      <c r="C13" s="125"/>
      <c r="D13" s="125"/>
      <c r="E13" s="76">
        <f t="shared" si="0"/>
        <v>243</v>
      </c>
      <c r="F13" s="76">
        <v>243</v>
      </c>
      <c r="G13" s="76">
        <v>0</v>
      </c>
      <c r="H13" s="98"/>
    </row>
    <row r="14" spans="1:8" s="62" customFormat="1" ht="27" customHeight="1">
      <c r="A14" s="121" t="s">
        <v>200</v>
      </c>
      <c r="B14" s="123" t="s">
        <v>201</v>
      </c>
      <c r="C14" s="125"/>
      <c r="D14" s="125"/>
      <c r="E14" s="76">
        <f t="shared" si="0"/>
        <v>154</v>
      </c>
      <c r="F14" s="76">
        <v>154</v>
      </c>
      <c r="G14" s="76">
        <v>0</v>
      </c>
      <c r="H14" s="98"/>
    </row>
    <row r="15" spans="1:8" s="62" customFormat="1" ht="27" customHeight="1">
      <c r="A15" s="121" t="s">
        <v>202</v>
      </c>
      <c r="B15" s="98" t="s">
        <v>203</v>
      </c>
      <c r="C15" s="126"/>
      <c r="D15" s="126"/>
      <c r="E15" s="76">
        <f t="shared" si="0"/>
        <v>32</v>
      </c>
      <c r="F15" s="76">
        <v>32</v>
      </c>
      <c r="G15" s="76">
        <v>0</v>
      </c>
      <c r="H15" s="98"/>
    </row>
    <row r="16" spans="1:8" s="62" customFormat="1" ht="27" customHeight="1">
      <c r="A16" s="121" t="s">
        <v>204</v>
      </c>
      <c r="B16" s="98" t="s">
        <v>205</v>
      </c>
      <c r="C16" s="67">
        <v>50103</v>
      </c>
      <c r="D16" s="67" t="s">
        <v>206</v>
      </c>
      <c r="E16" s="76">
        <f t="shared" si="0"/>
        <v>485</v>
      </c>
      <c r="F16" s="76">
        <v>485</v>
      </c>
      <c r="G16" s="76">
        <v>0</v>
      </c>
      <c r="H16" s="98"/>
    </row>
    <row r="17" spans="1:8" s="62" customFormat="1" ht="27" customHeight="1">
      <c r="A17" s="121" t="s">
        <v>207</v>
      </c>
      <c r="B17" s="98" t="s">
        <v>208</v>
      </c>
      <c r="C17" s="71">
        <v>50199</v>
      </c>
      <c r="D17" s="71" t="s">
        <v>209</v>
      </c>
      <c r="E17" s="76">
        <f t="shared" si="0"/>
        <v>0</v>
      </c>
      <c r="F17" s="76"/>
      <c r="G17" s="76">
        <v>0</v>
      </c>
      <c r="H17" s="98"/>
    </row>
    <row r="18" spans="1:8" s="62" customFormat="1" ht="27" customHeight="1">
      <c r="A18" s="121" t="s">
        <v>210</v>
      </c>
      <c r="B18" s="98" t="s">
        <v>211</v>
      </c>
      <c r="C18" s="73"/>
      <c r="D18" s="73"/>
      <c r="E18" s="76">
        <f t="shared" si="0"/>
        <v>1</v>
      </c>
      <c r="F18" s="76">
        <v>1</v>
      </c>
      <c r="G18" s="76">
        <v>0</v>
      </c>
      <c r="H18" s="122" t="s">
        <v>212</v>
      </c>
    </row>
    <row r="19" spans="1:8" s="62" customFormat="1" ht="27" customHeight="1">
      <c r="A19" s="121" t="s">
        <v>213</v>
      </c>
      <c r="B19" s="98" t="s">
        <v>214</v>
      </c>
      <c r="C19" s="67">
        <v>502</v>
      </c>
      <c r="D19" s="67" t="s">
        <v>215</v>
      </c>
      <c r="E19" s="76">
        <f t="shared" si="0"/>
        <v>10146</v>
      </c>
      <c r="F19" s="76">
        <f>SUM(F20:F46)</f>
        <v>0</v>
      </c>
      <c r="G19" s="76">
        <v>10146</v>
      </c>
      <c r="H19" s="98"/>
    </row>
    <row r="20" spans="1:8" s="62" customFormat="1" ht="27" customHeight="1">
      <c r="A20" s="121" t="s">
        <v>180</v>
      </c>
      <c r="B20" s="98" t="s">
        <v>216</v>
      </c>
      <c r="C20" s="67"/>
      <c r="D20" s="112"/>
      <c r="E20" s="76">
        <f t="shared" si="0"/>
        <v>360</v>
      </c>
      <c r="F20" s="76">
        <v>0</v>
      </c>
      <c r="G20" s="76">
        <v>360</v>
      </c>
      <c r="H20" s="122"/>
    </row>
    <row r="21" spans="1:8" s="62" customFormat="1" ht="27" customHeight="1">
      <c r="A21" s="121" t="s">
        <v>184</v>
      </c>
      <c r="B21" s="98" t="s">
        <v>217</v>
      </c>
      <c r="C21" s="67"/>
      <c r="D21" s="112"/>
      <c r="E21" s="76">
        <f t="shared" si="0"/>
        <v>0</v>
      </c>
      <c r="F21" s="76">
        <v>0</v>
      </c>
      <c r="G21" s="76">
        <v>0</v>
      </c>
      <c r="H21" s="98"/>
    </row>
    <row r="22" spans="1:8" s="62" customFormat="1" ht="27" customHeight="1">
      <c r="A22" s="121" t="s">
        <v>187</v>
      </c>
      <c r="B22" s="98" t="s">
        <v>218</v>
      </c>
      <c r="C22" s="67"/>
      <c r="D22" s="112"/>
      <c r="E22" s="76">
        <f t="shared" si="0"/>
        <v>0</v>
      </c>
      <c r="F22" s="76">
        <v>0</v>
      </c>
      <c r="G22" s="76">
        <v>0</v>
      </c>
      <c r="H22" s="98"/>
    </row>
    <row r="23" spans="1:8" s="62" customFormat="1" ht="27" customHeight="1">
      <c r="A23" s="121" t="s">
        <v>219</v>
      </c>
      <c r="B23" s="98" t="s">
        <v>220</v>
      </c>
      <c r="C23" s="67"/>
      <c r="D23" s="112"/>
      <c r="E23" s="76">
        <f t="shared" si="0"/>
        <v>0</v>
      </c>
      <c r="F23" s="76">
        <v>0</v>
      </c>
      <c r="G23" s="76">
        <v>0</v>
      </c>
      <c r="H23" s="98"/>
    </row>
    <row r="24" spans="1:8" s="62" customFormat="1" ht="27" customHeight="1">
      <c r="A24" s="121" t="s">
        <v>221</v>
      </c>
      <c r="B24" s="98" t="s">
        <v>222</v>
      </c>
      <c r="C24" s="67"/>
      <c r="D24" s="112"/>
      <c r="E24" s="76">
        <f t="shared" si="0"/>
        <v>0</v>
      </c>
      <c r="F24" s="76">
        <v>0</v>
      </c>
      <c r="G24" s="76">
        <v>0</v>
      </c>
      <c r="H24" s="98"/>
    </row>
    <row r="25" spans="1:8" s="62" customFormat="1" ht="27" customHeight="1">
      <c r="A25" s="121" t="s">
        <v>223</v>
      </c>
      <c r="B25" s="98" t="s">
        <v>224</v>
      </c>
      <c r="C25" s="67"/>
      <c r="D25" s="112"/>
      <c r="E25" s="76">
        <f t="shared" si="0"/>
        <v>0</v>
      </c>
      <c r="F25" s="76">
        <v>0</v>
      </c>
      <c r="G25" s="76">
        <v>0</v>
      </c>
      <c r="H25" s="98"/>
    </row>
    <row r="26" spans="1:8" s="62" customFormat="1" ht="27" customHeight="1">
      <c r="A26" s="121" t="s">
        <v>190</v>
      </c>
      <c r="B26" s="98" t="s">
        <v>225</v>
      </c>
      <c r="C26" s="67"/>
      <c r="D26" s="112"/>
      <c r="E26" s="76">
        <f t="shared" si="0"/>
        <v>0</v>
      </c>
      <c r="F26" s="76">
        <v>0</v>
      </c>
      <c r="G26" s="76">
        <v>0</v>
      </c>
      <c r="H26" s="98"/>
    </row>
    <row r="27" spans="1:8" s="62" customFormat="1" ht="27" customHeight="1">
      <c r="A27" s="121" t="s">
        <v>193</v>
      </c>
      <c r="B27" s="98" t="s">
        <v>226</v>
      </c>
      <c r="C27" s="67"/>
      <c r="D27" s="112"/>
      <c r="E27" s="76">
        <f t="shared" si="0"/>
        <v>0</v>
      </c>
      <c r="F27" s="76">
        <v>0</v>
      </c>
      <c r="G27" s="76">
        <v>0</v>
      </c>
      <c r="H27" s="98"/>
    </row>
    <row r="28" spans="1:8" s="62" customFormat="1" ht="27" customHeight="1">
      <c r="A28" s="121" t="s">
        <v>196</v>
      </c>
      <c r="B28" s="98" t="s">
        <v>227</v>
      </c>
      <c r="C28" s="67"/>
      <c r="D28" s="112"/>
      <c r="E28" s="76">
        <f t="shared" si="0"/>
        <v>0</v>
      </c>
      <c r="F28" s="76">
        <v>0</v>
      </c>
      <c r="G28" s="76">
        <v>0</v>
      </c>
      <c r="H28" s="98"/>
    </row>
    <row r="29" spans="1:8" s="62" customFormat="1" ht="27" customHeight="1">
      <c r="A29" s="121" t="s">
        <v>200</v>
      </c>
      <c r="B29" s="98" t="s">
        <v>228</v>
      </c>
      <c r="C29" s="67"/>
      <c r="D29" s="112"/>
      <c r="E29" s="76">
        <f t="shared" si="0"/>
        <v>0</v>
      </c>
      <c r="F29" s="76">
        <v>0</v>
      </c>
      <c r="G29" s="76">
        <v>0</v>
      </c>
      <c r="H29" s="98"/>
    </row>
    <row r="30" spans="1:8" s="62" customFormat="1" ht="27" customHeight="1">
      <c r="A30" s="121" t="s">
        <v>202</v>
      </c>
      <c r="B30" s="98" t="s">
        <v>229</v>
      </c>
      <c r="C30" s="67"/>
      <c r="D30" s="112"/>
      <c r="E30" s="76">
        <f t="shared" si="0"/>
        <v>0</v>
      </c>
      <c r="F30" s="76">
        <v>0</v>
      </c>
      <c r="G30" s="76">
        <v>0</v>
      </c>
      <c r="H30" s="98"/>
    </row>
    <row r="31" spans="1:8" s="62" customFormat="1" ht="27" customHeight="1">
      <c r="A31" s="121" t="s">
        <v>204</v>
      </c>
      <c r="B31" s="98" t="s">
        <v>230</v>
      </c>
      <c r="C31" s="67"/>
      <c r="D31" s="112"/>
      <c r="E31" s="76">
        <f t="shared" si="0"/>
        <v>0</v>
      </c>
      <c r="F31" s="76">
        <v>0</v>
      </c>
      <c r="G31" s="76">
        <v>0</v>
      </c>
      <c r="H31" s="98"/>
    </row>
    <row r="32" spans="1:8" s="62" customFormat="1" ht="27" customHeight="1">
      <c r="A32" s="121" t="s">
        <v>207</v>
      </c>
      <c r="B32" s="98" t="s">
        <v>231</v>
      </c>
      <c r="C32" s="67"/>
      <c r="D32" s="112"/>
      <c r="E32" s="76">
        <f t="shared" si="0"/>
        <v>0</v>
      </c>
      <c r="F32" s="76">
        <v>0</v>
      </c>
      <c r="G32" s="76">
        <v>0</v>
      </c>
      <c r="H32" s="98"/>
    </row>
    <row r="33" spans="1:8" s="62" customFormat="1" ht="27" customHeight="1">
      <c r="A33" s="121" t="s">
        <v>232</v>
      </c>
      <c r="B33" s="98" t="s">
        <v>233</v>
      </c>
      <c r="C33" s="67"/>
      <c r="D33" s="67"/>
      <c r="E33" s="76">
        <f t="shared" si="0"/>
        <v>300</v>
      </c>
      <c r="F33" s="76">
        <v>0</v>
      </c>
      <c r="G33" s="76">
        <v>300</v>
      </c>
      <c r="H33" s="98"/>
    </row>
    <row r="34" spans="1:8" s="62" customFormat="1" ht="27" customHeight="1">
      <c r="A34" s="121" t="s">
        <v>234</v>
      </c>
      <c r="B34" s="98" t="s">
        <v>235</v>
      </c>
      <c r="C34" s="67"/>
      <c r="D34" s="112"/>
      <c r="E34" s="76">
        <f t="shared" si="0"/>
        <v>500</v>
      </c>
      <c r="F34" s="76">
        <v>0</v>
      </c>
      <c r="G34" s="76">
        <v>500</v>
      </c>
      <c r="H34" s="98" t="s">
        <v>236</v>
      </c>
    </row>
    <row r="35" spans="1:8" s="62" customFormat="1" ht="27" customHeight="1">
      <c r="A35" s="121" t="s">
        <v>237</v>
      </c>
      <c r="B35" s="98" t="s">
        <v>238</v>
      </c>
      <c r="C35" s="67"/>
      <c r="D35" s="112"/>
      <c r="E35" s="76">
        <f t="shared" si="0"/>
        <v>72</v>
      </c>
      <c r="F35" s="76">
        <v>0</v>
      </c>
      <c r="G35" s="76">
        <v>72</v>
      </c>
      <c r="H35" s="98"/>
    </row>
    <row r="36" spans="1:8" s="62" customFormat="1" ht="27" customHeight="1">
      <c r="A36" s="121" t="s">
        <v>239</v>
      </c>
      <c r="B36" s="98" t="s">
        <v>240</v>
      </c>
      <c r="C36" s="67"/>
      <c r="D36" s="112"/>
      <c r="E36" s="76">
        <f t="shared" si="0"/>
        <v>0</v>
      </c>
      <c r="F36" s="76">
        <v>0</v>
      </c>
      <c r="G36" s="76">
        <v>0</v>
      </c>
      <c r="H36" s="98"/>
    </row>
    <row r="37" spans="1:8" s="62" customFormat="1" ht="27" customHeight="1">
      <c r="A37" s="127" t="s">
        <v>241</v>
      </c>
      <c r="B37" s="98" t="s">
        <v>242</v>
      </c>
      <c r="C37" s="67"/>
      <c r="D37" s="112"/>
      <c r="E37" s="76">
        <f t="shared" si="0"/>
        <v>0</v>
      </c>
      <c r="F37" s="76">
        <v>0</v>
      </c>
      <c r="G37" s="76">
        <v>0</v>
      </c>
      <c r="H37" s="98"/>
    </row>
    <row r="38" spans="1:8" s="62" customFormat="1" ht="27" customHeight="1">
      <c r="A38" s="127" t="s">
        <v>243</v>
      </c>
      <c r="B38" s="98" t="s">
        <v>244</v>
      </c>
      <c r="C38" s="67"/>
      <c r="D38" s="112"/>
      <c r="E38" s="76">
        <f t="shared" si="0"/>
        <v>0</v>
      </c>
      <c r="F38" s="76">
        <v>0</v>
      </c>
      <c r="G38" s="76">
        <v>0</v>
      </c>
      <c r="H38" s="98"/>
    </row>
    <row r="39" spans="1:8" s="62" customFormat="1" ht="27" customHeight="1">
      <c r="A39" s="127" t="s">
        <v>245</v>
      </c>
      <c r="B39" s="98" t="s">
        <v>246</v>
      </c>
      <c r="C39" s="67"/>
      <c r="D39" s="112"/>
      <c r="E39" s="76">
        <f t="shared" si="0"/>
        <v>0</v>
      </c>
      <c r="F39" s="76">
        <v>0</v>
      </c>
      <c r="G39" s="76">
        <v>0</v>
      </c>
      <c r="H39" s="98"/>
    </row>
    <row r="40" spans="1:8" s="62" customFormat="1" ht="27" customHeight="1">
      <c r="A40" s="127" t="s">
        <v>247</v>
      </c>
      <c r="B40" s="98" t="s">
        <v>248</v>
      </c>
      <c r="C40" s="67"/>
      <c r="D40" s="112"/>
      <c r="E40" s="76">
        <f t="shared" si="0"/>
        <v>0</v>
      </c>
      <c r="F40" s="76">
        <v>0</v>
      </c>
      <c r="G40" s="76">
        <v>0</v>
      </c>
      <c r="H40" s="98"/>
    </row>
    <row r="41" spans="1:8" s="62" customFormat="1" ht="27" customHeight="1">
      <c r="A41" s="127" t="s">
        <v>249</v>
      </c>
      <c r="B41" s="98" t="s">
        <v>250</v>
      </c>
      <c r="C41" s="67"/>
      <c r="D41" s="112"/>
      <c r="E41" s="76">
        <f t="shared" si="0"/>
        <v>8000</v>
      </c>
      <c r="F41" s="76">
        <v>0</v>
      </c>
      <c r="G41" s="76">
        <v>8000</v>
      </c>
      <c r="H41" s="98" t="s">
        <v>251</v>
      </c>
    </row>
    <row r="42" spans="1:8" s="62" customFormat="1" ht="27" customHeight="1">
      <c r="A42" s="127" t="s">
        <v>252</v>
      </c>
      <c r="B42" s="98" t="s">
        <v>253</v>
      </c>
      <c r="C42" s="67"/>
      <c r="D42" s="112"/>
      <c r="E42" s="76">
        <f t="shared" si="0"/>
        <v>0</v>
      </c>
      <c r="F42" s="76">
        <v>0</v>
      </c>
      <c r="G42" s="76">
        <v>0</v>
      </c>
      <c r="H42" s="98"/>
    </row>
    <row r="43" spans="1:8" s="62" customFormat="1" ht="27" customHeight="1">
      <c r="A43" s="127" t="s">
        <v>254</v>
      </c>
      <c r="B43" s="98" t="s">
        <v>255</v>
      </c>
      <c r="C43" s="67"/>
      <c r="D43" s="112"/>
      <c r="E43" s="76">
        <f t="shared" si="0"/>
        <v>0</v>
      </c>
      <c r="F43" s="76">
        <v>0</v>
      </c>
      <c r="G43" s="76">
        <v>0</v>
      </c>
      <c r="H43" s="98"/>
    </row>
    <row r="44" spans="1:8" s="62" customFormat="1" ht="27" customHeight="1">
      <c r="A44" s="127" t="s">
        <v>256</v>
      </c>
      <c r="B44" s="98" t="s">
        <v>257</v>
      </c>
      <c r="C44" s="67"/>
      <c r="D44" s="112"/>
      <c r="E44" s="76">
        <f t="shared" si="0"/>
        <v>414</v>
      </c>
      <c r="F44" s="76">
        <v>0</v>
      </c>
      <c r="G44" s="76">
        <v>414</v>
      </c>
      <c r="H44" s="122" t="s">
        <v>258</v>
      </c>
    </row>
    <row r="45" spans="1:8" s="62" customFormat="1" ht="27" customHeight="1">
      <c r="A45" s="127" t="s">
        <v>259</v>
      </c>
      <c r="B45" s="98" t="s">
        <v>260</v>
      </c>
      <c r="C45" s="67"/>
      <c r="D45" s="112"/>
      <c r="E45" s="76">
        <f t="shared" si="0"/>
        <v>0</v>
      </c>
      <c r="F45" s="76">
        <v>0</v>
      </c>
      <c r="G45" s="76">
        <v>0</v>
      </c>
      <c r="H45" s="98"/>
    </row>
    <row r="46" spans="1:8" s="62" customFormat="1" ht="27" customHeight="1">
      <c r="A46" s="127" t="s">
        <v>210</v>
      </c>
      <c r="B46" s="98" t="s">
        <v>261</v>
      </c>
      <c r="C46" s="67"/>
      <c r="D46" s="112"/>
      <c r="E46" s="76">
        <v>500</v>
      </c>
      <c r="F46" s="76">
        <v>0</v>
      </c>
      <c r="G46" s="76">
        <v>500</v>
      </c>
      <c r="H46" s="122" t="s">
        <v>262</v>
      </c>
    </row>
    <row r="47" spans="1:8" s="62" customFormat="1" ht="27" customHeight="1">
      <c r="A47" s="121" t="s">
        <v>263</v>
      </c>
      <c r="B47" s="98" t="s">
        <v>264</v>
      </c>
      <c r="C47" s="67">
        <v>509</v>
      </c>
      <c r="D47" s="112" t="s">
        <v>264</v>
      </c>
      <c r="E47" s="76">
        <f t="shared" si="0"/>
        <v>1000</v>
      </c>
      <c r="F47" s="76">
        <f>SUM(F48:F53)</f>
        <v>0</v>
      </c>
      <c r="G47" s="76">
        <v>1000</v>
      </c>
      <c r="H47" s="98"/>
    </row>
    <row r="48" spans="1:8" s="62" customFormat="1" ht="27" customHeight="1">
      <c r="A48" s="121" t="s">
        <v>180</v>
      </c>
      <c r="B48" s="98" t="s">
        <v>265</v>
      </c>
      <c r="C48" s="71">
        <v>50905</v>
      </c>
      <c r="D48" s="71" t="s">
        <v>266</v>
      </c>
      <c r="E48" s="76">
        <f t="shared" si="0"/>
        <v>0</v>
      </c>
      <c r="F48" s="76"/>
      <c r="G48" s="76">
        <v>0</v>
      </c>
      <c r="H48" s="98"/>
    </row>
    <row r="49" spans="1:8" s="62" customFormat="1" ht="27" customHeight="1">
      <c r="A49" s="121" t="s">
        <v>184</v>
      </c>
      <c r="B49" s="98" t="s">
        <v>267</v>
      </c>
      <c r="C49" s="72"/>
      <c r="D49" s="72"/>
      <c r="E49" s="76">
        <f t="shared" si="0"/>
        <v>0</v>
      </c>
      <c r="F49" s="76"/>
      <c r="G49" s="76">
        <v>0</v>
      </c>
      <c r="H49" s="122"/>
    </row>
    <row r="50" spans="1:8" s="62" customFormat="1" ht="27" customHeight="1">
      <c r="A50" s="121" t="s">
        <v>187</v>
      </c>
      <c r="B50" s="98" t="s">
        <v>268</v>
      </c>
      <c r="C50" s="73"/>
      <c r="D50" s="73"/>
      <c r="E50" s="76">
        <f t="shared" si="0"/>
        <v>0</v>
      </c>
      <c r="F50" s="76"/>
      <c r="G50" s="76">
        <v>0</v>
      </c>
      <c r="H50" s="122"/>
    </row>
    <row r="51" spans="1:8" s="62" customFormat="1" ht="27" customHeight="1">
      <c r="A51" s="121" t="s">
        <v>219</v>
      </c>
      <c r="B51" s="98" t="s">
        <v>269</v>
      </c>
      <c r="C51" s="71">
        <v>50901</v>
      </c>
      <c r="D51" s="71" t="s">
        <v>270</v>
      </c>
      <c r="E51" s="76">
        <f t="shared" si="0"/>
        <v>0</v>
      </c>
      <c r="F51" s="76"/>
      <c r="G51" s="76">
        <v>0</v>
      </c>
      <c r="H51" s="122" t="s">
        <v>271</v>
      </c>
    </row>
    <row r="52" spans="1:8" s="62" customFormat="1" ht="27" customHeight="1">
      <c r="A52" s="121" t="s">
        <v>221</v>
      </c>
      <c r="B52" s="98" t="s">
        <v>272</v>
      </c>
      <c r="C52" s="73"/>
      <c r="D52" s="73"/>
      <c r="E52" s="76">
        <f t="shared" si="0"/>
        <v>0</v>
      </c>
      <c r="F52" s="76"/>
      <c r="G52" s="76">
        <v>0</v>
      </c>
      <c r="H52" s="122" t="s">
        <v>273</v>
      </c>
    </row>
    <row r="53" spans="1:8" s="62" customFormat="1" ht="27" customHeight="1">
      <c r="A53" s="121" t="s">
        <v>210</v>
      </c>
      <c r="B53" s="98" t="s">
        <v>274</v>
      </c>
      <c r="C53" s="67">
        <v>50999</v>
      </c>
      <c r="D53" s="112" t="s">
        <v>264</v>
      </c>
      <c r="E53" s="76">
        <f t="shared" si="0"/>
        <v>1000</v>
      </c>
      <c r="F53" s="76"/>
      <c r="G53" s="76">
        <v>1000</v>
      </c>
      <c r="H53" s="98" t="s">
        <v>275</v>
      </c>
    </row>
    <row r="54" spans="1:4" s="62" customFormat="1" ht="12.75" customHeight="1">
      <c r="A54" s="128"/>
      <c r="B54" s="128"/>
      <c r="C54" s="129"/>
      <c r="D54" s="128"/>
    </row>
    <row r="55" spans="1:4" s="62" customFormat="1" ht="12.75" customHeight="1">
      <c r="A55" s="128"/>
      <c r="B55" s="128"/>
      <c r="C55" s="129"/>
      <c r="D55" s="128"/>
    </row>
    <row r="56" spans="1:4" s="62" customFormat="1" ht="12.75" customHeight="1">
      <c r="A56" s="128"/>
      <c r="B56" s="128"/>
      <c r="C56" s="129"/>
      <c r="D56" s="128"/>
    </row>
    <row r="57" spans="1:4" s="62" customFormat="1" ht="12.75" customHeight="1">
      <c r="A57" s="128"/>
      <c r="B57" s="128"/>
      <c r="C57" s="129"/>
      <c r="D57" s="128"/>
    </row>
    <row r="58" spans="1:4" s="62" customFormat="1" ht="12.75" customHeight="1">
      <c r="A58" s="128"/>
      <c r="B58" s="128"/>
      <c r="C58" s="129"/>
      <c r="D58" s="128"/>
    </row>
    <row r="59" spans="1:4" s="62" customFormat="1" ht="12.75" customHeight="1">
      <c r="A59" s="128"/>
      <c r="B59" s="128"/>
      <c r="C59" s="129"/>
      <c r="D59" s="128"/>
    </row>
    <row r="60" s="45" customFormat="1" ht="12.75" customHeight="1">
      <c r="C60" s="118"/>
    </row>
  </sheetData>
  <sheetProtection/>
  <mergeCells count="12">
    <mergeCell ref="A2:H2"/>
    <mergeCell ref="A5:B5"/>
    <mergeCell ref="C7:C10"/>
    <mergeCell ref="C11:C15"/>
    <mergeCell ref="C17:C18"/>
    <mergeCell ref="C48:C50"/>
    <mergeCell ref="C51:C52"/>
    <mergeCell ref="D7:D10"/>
    <mergeCell ref="D11:D15"/>
    <mergeCell ref="D17:D18"/>
    <mergeCell ref="D48:D50"/>
    <mergeCell ref="D51:D52"/>
  </mergeCells>
  <printOptions horizontalCentered="1" verticalCentered="1"/>
  <pageMargins left="0.34930555555555554" right="0.34930555555555554" top="0.7895833333333333" bottom="0.7895833333333333" header="0.3"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zoomScaleSheetLayoutView="100" workbookViewId="0" topLeftCell="A1">
      <selection activeCell="J23" sqref="J2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 min="7" max="7" width="49.16015625" style="0" customWidth="1"/>
    <col min="8" max="8" width="32.33203125" style="0" customWidth="1"/>
  </cols>
  <sheetData>
    <row r="1" spans="1:6" ht="22.5" customHeight="1">
      <c r="A1" s="66" t="s">
        <v>27</v>
      </c>
      <c r="B1" s="102"/>
      <c r="C1" s="102"/>
      <c r="D1" s="102"/>
      <c r="E1" s="102"/>
      <c r="F1" s="103"/>
    </row>
    <row r="2" spans="1:6" ht="22.5" customHeight="1">
      <c r="A2" s="104" t="s">
        <v>28</v>
      </c>
      <c r="B2" s="95"/>
      <c r="C2" s="105"/>
      <c r="D2" s="105"/>
      <c r="E2" s="105"/>
      <c r="F2" s="95"/>
    </row>
    <row r="3" spans="1:6" s="62" customFormat="1" ht="22.5" customHeight="1">
      <c r="A3" s="106"/>
      <c r="B3" s="106"/>
      <c r="C3" s="107"/>
      <c r="D3" s="107"/>
      <c r="E3" s="108"/>
      <c r="F3" s="84" t="s">
        <v>47</v>
      </c>
    </row>
    <row r="4" spans="1:8" s="62" customFormat="1" ht="22.5" customHeight="1">
      <c r="A4" s="109" t="s">
        <v>48</v>
      </c>
      <c r="B4" s="109"/>
      <c r="C4" s="109" t="s">
        <v>49</v>
      </c>
      <c r="D4" s="109"/>
      <c r="E4" s="109"/>
      <c r="F4" s="109"/>
      <c r="G4" s="110"/>
      <c r="H4" s="111"/>
    </row>
    <row r="5" spans="1:8" s="62" customFormat="1" ht="22.5" customHeight="1">
      <c r="A5" s="109" t="s">
        <v>50</v>
      </c>
      <c r="B5" s="109" t="s">
        <v>51</v>
      </c>
      <c r="C5" s="109" t="s">
        <v>52</v>
      </c>
      <c r="D5" s="109" t="s">
        <v>51</v>
      </c>
      <c r="E5" s="109" t="s">
        <v>53</v>
      </c>
      <c r="F5" s="109" t="s">
        <v>51</v>
      </c>
      <c r="G5" s="78" t="s">
        <v>54</v>
      </c>
      <c r="H5" s="67" t="s">
        <v>51</v>
      </c>
    </row>
    <row r="6" spans="1:8" s="62" customFormat="1" ht="22.5" customHeight="1">
      <c r="A6" s="112" t="s">
        <v>278</v>
      </c>
      <c r="B6" s="113"/>
      <c r="C6" s="114" t="s">
        <v>279</v>
      </c>
      <c r="D6" s="115"/>
      <c r="E6" s="114" t="s">
        <v>280</v>
      </c>
      <c r="F6" s="115"/>
      <c r="G6" s="116" t="s">
        <v>55</v>
      </c>
      <c r="H6" s="98"/>
    </row>
    <row r="7" spans="1:8" s="62" customFormat="1" ht="22.5" customHeight="1">
      <c r="A7" s="112"/>
      <c r="B7" s="113"/>
      <c r="C7" s="114" t="s">
        <v>281</v>
      </c>
      <c r="D7" s="115"/>
      <c r="E7" s="114" t="s">
        <v>282</v>
      </c>
      <c r="F7" s="115"/>
      <c r="G7" s="117" t="s">
        <v>59</v>
      </c>
      <c r="H7" s="98"/>
    </row>
    <row r="8" spans="1:8" s="62" customFormat="1" ht="22.5" customHeight="1">
      <c r="A8" s="112"/>
      <c r="B8" s="113"/>
      <c r="C8" s="114" t="s">
        <v>283</v>
      </c>
      <c r="D8" s="115"/>
      <c r="E8" s="114" t="s">
        <v>284</v>
      </c>
      <c r="F8" s="115"/>
      <c r="G8" s="117" t="s">
        <v>63</v>
      </c>
      <c r="H8" s="98"/>
    </row>
    <row r="9" spans="1:8" s="62" customFormat="1" ht="22.5" customHeight="1">
      <c r="A9" s="112"/>
      <c r="B9" s="113"/>
      <c r="C9" s="114" t="s">
        <v>285</v>
      </c>
      <c r="D9" s="115"/>
      <c r="E9" s="114" t="s">
        <v>286</v>
      </c>
      <c r="F9" s="115"/>
      <c r="G9" s="117" t="s">
        <v>67</v>
      </c>
      <c r="H9" s="98"/>
    </row>
    <row r="10" spans="1:8" s="62" customFormat="1" ht="22.5" customHeight="1">
      <c r="A10" s="112"/>
      <c r="B10" s="113"/>
      <c r="C10" s="114" t="s">
        <v>287</v>
      </c>
      <c r="D10" s="115"/>
      <c r="E10" s="114" t="s">
        <v>288</v>
      </c>
      <c r="F10" s="115"/>
      <c r="G10" s="117" t="s">
        <v>71</v>
      </c>
      <c r="H10" s="98"/>
    </row>
    <row r="11" spans="1:8" s="62" customFormat="1" ht="22.5" customHeight="1">
      <c r="A11" s="112"/>
      <c r="B11" s="113"/>
      <c r="C11" s="114" t="s">
        <v>289</v>
      </c>
      <c r="D11" s="115"/>
      <c r="E11" s="114" t="s">
        <v>290</v>
      </c>
      <c r="F11" s="115"/>
      <c r="G11" s="117" t="s">
        <v>75</v>
      </c>
      <c r="H11" s="98"/>
    </row>
    <row r="12" spans="1:8" s="62" customFormat="1" ht="22.5" customHeight="1">
      <c r="A12" s="112"/>
      <c r="B12" s="113"/>
      <c r="C12" s="114" t="s">
        <v>291</v>
      </c>
      <c r="D12" s="115"/>
      <c r="E12" s="114" t="s">
        <v>282</v>
      </c>
      <c r="F12" s="115"/>
      <c r="G12" s="117" t="s">
        <v>79</v>
      </c>
      <c r="H12" s="98"/>
    </row>
    <row r="13" spans="1:8" s="62" customFormat="1" ht="22.5" customHeight="1">
      <c r="A13" s="112"/>
      <c r="B13" s="113"/>
      <c r="C13" s="114" t="s">
        <v>292</v>
      </c>
      <c r="D13" s="115"/>
      <c r="E13" s="114" t="s">
        <v>284</v>
      </c>
      <c r="F13" s="115"/>
      <c r="G13" s="117" t="s">
        <v>82</v>
      </c>
      <c r="H13" s="98"/>
    </row>
    <row r="14" spans="1:8" s="62" customFormat="1" ht="22.5" customHeight="1">
      <c r="A14" s="112"/>
      <c r="B14" s="113"/>
      <c r="C14" s="114" t="s">
        <v>293</v>
      </c>
      <c r="D14" s="115"/>
      <c r="E14" s="114" t="s">
        <v>286</v>
      </c>
      <c r="F14" s="115"/>
      <c r="G14" s="117" t="s">
        <v>85</v>
      </c>
      <c r="H14" s="98"/>
    </row>
    <row r="15" spans="1:8" s="62" customFormat="1" ht="22.5" customHeight="1">
      <c r="A15" s="112"/>
      <c r="B15" s="113"/>
      <c r="C15" s="114" t="s">
        <v>294</v>
      </c>
      <c r="D15" s="115"/>
      <c r="E15" s="114" t="s">
        <v>295</v>
      </c>
      <c r="F15" s="115"/>
      <c r="G15" s="117" t="s">
        <v>89</v>
      </c>
      <c r="H15" s="98"/>
    </row>
    <row r="16" spans="1:8" s="62" customFormat="1" ht="22.5" customHeight="1">
      <c r="A16" s="98"/>
      <c r="B16" s="113"/>
      <c r="C16" s="114" t="s">
        <v>296</v>
      </c>
      <c r="D16" s="115"/>
      <c r="E16" s="114" t="s">
        <v>297</v>
      </c>
      <c r="F16" s="115"/>
      <c r="G16" s="117" t="s">
        <v>93</v>
      </c>
      <c r="H16" s="98"/>
    </row>
    <row r="17" spans="1:8" s="62" customFormat="1" ht="22.5" customHeight="1">
      <c r="A17" s="98"/>
      <c r="B17" s="113"/>
      <c r="C17" s="114" t="s">
        <v>298</v>
      </c>
      <c r="D17" s="115"/>
      <c r="E17" s="114" t="s">
        <v>299</v>
      </c>
      <c r="F17" s="115"/>
      <c r="G17" s="117" t="s">
        <v>97</v>
      </c>
      <c r="H17" s="98"/>
    </row>
    <row r="18" spans="1:8" s="62" customFormat="1" ht="22.5" customHeight="1">
      <c r="A18" s="98"/>
      <c r="B18" s="113"/>
      <c r="C18" s="114" t="s">
        <v>300</v>
      </c>
      <c r="D18" s="115"/>
      <c r="E18" s="114" t="s">
        <v>301</v>
      </c>
      <c r="F18" s="115"/>
      <c r="G18" s="117" t="s">
        <v>100</v>
      </c>
      <c r="H18" s="98"/>
    </row>
    <row r="19" spans="1:8" s="62" customFormat="1" ht="22.5" customHeight="1">
      <c r="A19" s="112"/>
      <c r="B19" s="113"/>
      <c r="C19" s="114" t="s">
        <v>302</v>
      </c>
      <c r="D19" s="115"/>
      <c r="E19" s="114" t="s">
        <v>303</v>
      </c>
      <c r="F19" s="115"/>
      <c r="G19" s="117" t="s">
        <v>103</v>
      </c>
      <c r="H19" s="98"/>
    </row>
    <row r="20" spans="1:8" s="62" customFormat="1" ht="22.5" customHeight="1">
      <c r="A20" s="112"/>
      <c r="B20" s="113"/>
      <c r="C20" s="114" t="s">
        <v>304</v>
      </c>
      <c r="D20" s="115"/>
      <c r="E20" s="114" t="s">
        <v>305</v>
      </c>
      <c r="F20" s="115"/>
      <c r="G20" s="117" t="s">
        <v>106</v>
      </c>
      <c r="H20" s="98"/>
    </row>
    <row r="21" spans="1:8" s="62" customFormat="1" ht="22.5" customHeight="1">
      <c r="A21" s="98"/>
      <c r="B21" s="113"/>
      <c r="C21" s="98"/>
      <c r="D21" s="115"/>
      <c r="E21" s="114" t="s">
        <v>306</v>
      </c>
      <c r="F21" s="115"/>
      <c r="G21" s="117" t="s">
        <v>109</v>
      </c>
      <c r="H21" s="98"/>
    </row>
    <row r="22" spans="1:8" s="62" customFormat="1" ht="18" customHeight="1">
      <c r="A22" s="98"/>
      <c r="B22" s="113"/>
      <c r="C22" s="98"/>
      <c r="D22" s="115"/>
      <c r="E22" s="114" t="s">
        <v>307</v>
      </c>
      <c r="F22" s="115"/>
      <c r="G22" s="98"/>
      <c r="H22" s="98"/>
    </row>
    <row r="23" spans="1:8" s="62" customFormat="1" ht="19.5" customHeight="1">
      <c r="A23" s="98"/>
      <c r="B23" s="113"/>
      <c r="C23" s="98"/>
      <c r="D23" s="115"/>
      <c r="E23" s="114" t="s">
        <v>308</v>
      </c>
      <c r="F23" s="115"/>
      <c r="G23" s="98"/>
      <c r="H23" s="98"/>
    </row>
    <row r="24" spans="1:8" s="62" customFormat="1" ht="21.75" customHeight="1">
      <c r="A24" s="98"/>
      <c r="B24" s="113"/>
      <c r="C24" s="114"/>
      <c r="D24" s="115"/>
      <c r="E24" s="114" t="s">
        <v>309</v>
      </c>
      <c r="F24" s="115"/>
      <c r="G24" s="98"/>
      <c r="H24" s="98"/>
    </row>
    <row r="25" spans="1:8" s="62" customFormat="1" ht="23.25" customHeight="1">
      <c r="A25" s="98"/>
      <c r="B25" s="113"/>
      <c r="C25" s="114"/>
      <c r="D25" s="115"/>
      <c r="E25" s="112"/>
      <c r="F25" s="115"/>
      <c r="G25" s="98"/>
      <c r="H25" s="98"/>
    </row>
    <row r="26" spans="1:8" s="62" customFormat="1" ht="18" customHeight="1">
      <c r="A26" s="109" t="s">
        <v>127</v>
      </c>
      <c r="B26" s="113">
        <f>SUM(B6,B9,B10,B12,B13,B14,B15)</f>
        <v>0</v>
      </c>
      <c r="C26" s="109" t="s">
        <v>128</v>
      </c>
      <c r="D26" s="115">
        <f>SUM(D6:D20)</f>
        <v>0</v>
      </c>
      <c r="E26" s="109" t="s">
        <v>128</v>
      </c>
      <c r="F26" s="115">
        <f>SUM(F6,F11,F21,F22,F23)</f>
        <v>0</v>
      </c>
      <c r="G26" s="109" t="s">
        <v>128</v>
      </c>
      <c r="H26" s="115">
        <f>SUM(H6,H11,H21,H22,H23)</f>
        <v>0</v>
      </c>
    </row>
    <row r="27" s="62" customFormat="1" ht="12.75" customHeight="1"/>
    <row r="28" s="62" customFormat="1" ht="12.75" customHeight="1"/>
    <row r="29" s="62" customFormat="1" ht="12.75" customHeight="1"/>
    <row r="30" s="62" customFormat="1" ht="12.75" customHeight="1"/>
    <row r="31" s="62" customFormat="1" ht="12.75" customHeight="1"/>
    <row r="32" s="62" customFormat="1" ht="12.75" customHeight="1"/>
    <row r="33" s="62" customFormat="1" ht="12.75" customHeight="1"/>
    <row r="34" s="62" customFormat="1" ht="12.75" customHeight="1"/>
    <row r="35" s="62" customFormat="1" ht="12.75" customHeight="1"/>
    <row r="36" s="62" customFormat="1" ht="12.75" customHeight="1"/>
    <row r="37" s="62" customFormat="1" ht="12.75" customHeight="1"/>
    <row r="38" s="62" customFormat="1" ht="12.75" customHeight="1"/>
    <row r="39" s="62" customFormat="1" ht="12.75" customHeight="1"/>
    <row r="40" spans="2:4" ht="12.75" customHeight="1">
      <c r="B40" s="45"/>
      <c r="D40" s="45"/>
    </row>
    <row r="41" spans="2:4" ht="12.75" customHeight="1">
      <c r="B41" s="45"/>
      <c r="D41" s="45"/>
    </row>
    <row r="42" ht="12.75" customHeight="1">
      <c r="B42" s="45"/>
    </row>
    <row r="43" ht="12.75" customHeight="1">
      <c r="B43" s="45"/>
    </row>
    <row r="44" ht="12.75" customHeight="1">
      <c r="B44" s="45"/>
    </row>
  </sheetData>
  <sheetProtection/>
  <mergeCells count="3">
    <mergeCell ref="A3:B3"/>
    <mergeCell ref="A4:B4"/>
    <mergeCell ref="C4:F4"/>
  </mergeCells>
  <printOptions horizontalCentered="1"/>
  <pageMargins left="0.75" right="0.75" top="0.7895833333333333" bottom="1" header="0" footer="0"/>
  <pageSetup fitToHeight="1" fitToWidth="1" horizontalDpi="600" verticalDpi="600" orientation="landscape" paperSize="9" scale="67"/>
</worksheet>
</file>

<file path=xl/worksheets/sheet12.xml><?xml version="1.0" encoding="utf-8"?>
<worksheet xmlns="http://schemas.openxmlformats.org/spreadsheetml/2006/main" xmlns:r="http://schemas.openxmlformats.org/officeDocument/2006/relationships">
  <sheetPr>
    <pageSetUpPr fitToPage="1"/>
  </sheetPr>
  <dimension ref="A1:D13"/>
  <sheetViews>
    <sheetView showGridLines="0" showZeros="0" zoomScaleSheetLayoutView="100" workbookViewId="0" topLeftCell="A1">
      <selection activeCell="F8" sqref="F8"/>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s="62" customFormat="1" ht="30" customHeight="1">
      <c r="A1" s="62" t="s">
        <v>31</v>
      </c>
    </row>
    <row r="2" spans="1:4" ht="28.5" customHeight="1">
      <c r="A2" s="85" t="s">
        <v>32</v>
      </c>
      <c r="B2" s="85"/>
      <c r="C2" s="85"/>
      <c r="D2" s="85"/>
    </row>
    <row r="3" ht="30" customHeight="1">
      <c r="D3" s="84" t="s">
        <v>47</v>
      </c>
    </row>
    <row r="4" spans="1:4" s="62" customFormat="1" ht="30" customHeight="1">
      <c r="A4" s="68" t="s">
        <v>138</v>
      </c>
      <c r="B4" s="68" t="s">
        <v>310</v>
      </c>
      <c r="C4" s="68" t="s">
        <v>311</v>
      </c>
      <c r="D4" s="68" t="s">
        <v>312</v>
      </c>
    </row>
    <row r="5" spans="1:4" s="62" customFormat="1" ht="30" customHeight="1">
      <c r="A5" s="71" t="s">
        <v>153</v>
      </c>
      <c r="B5" s="71" t="s">
        <v>153</v>
      </c>
      <c r="C5" s="71" t="s">
        <v>153</v>
      </c>
      <c r="D5" s="71" t="s">
        <v>153</v>
      </c>
    </row>
    <row r="6" spans="2:4" s="62" customFormat="1" ht="75.75" customHeight="1">
      <c r="B6" s="67" t="s">
        <v>154</v>
      </c>
      <c r="C6" s="67">
        <v>10000</v>
      </c>
      <c r="D6" s="101" t="s">
        <v>313</v>
      </c>
    </row>
    <row r="7" spans="1:4" s="62" customFormat="1" ht="30" customHeight="1">
      <c r="A7" s="98"/>
      <c r="B7" s="98"/>
      <c r="C7" s="98"/>
      <c r="D7" s="98"/>
    </row>
    <row r="8" spans="1:4" s="62" customFormat="1" ht="30" customHeight="1">
      <c r="A8" s="98"/>
      <c r="B8" s="98"/>
      <c r="C8" s="98"/>
      <c r="D8" s="98"/>
    </row>
    <row r="9" spans="1:4" s="62" customFormat="1" ht="30" customHeight="1">
      <c r="A9" s="98"/>
      <c r="B9" s="98"/>
      <c r="C9" s="98"/>
      <c r="D9" s="98"/>
    </row>
    <row r="10" spans="1:4" s="62" customFormat="1" ht="30" customHeight="1">
      <c r="A10" s="98"/>
      <c r="B10" s="98"/>
      <c r="C10" s="98"/>
      <c r="D10" s="98"/>
    </row>
    <row r="11" spans="1:4" s="62" customFormat="1" ht="30" customHeight="1">
      <c r="A11" s="98"/>
      <c r="B11" s="98"/>
      <c r="C11" s="98"/>
      <c r="D11" s="98"/>
    </row>
    <row r="12" spans="1:4" s="62" customFormat="1" ht="30" customHeight="1">
      <c r="A12" s="98"/>
      <c r="B12" s="98"/>
      <c r="C12" s="98"/>
      <c r="D12" s="98"/>
    </row>
    <row r="13" spans="1:4" s="62" customFormat="1" ht="30" customHeight="1">
      <c r="A13" s="98"/>
      <c r="B13" s="98"/>
      <c r="C13" s="98"/>
      <c r="D13" s="98"/>
    </row>
    <row r="14" s="62" customFormat="1" ht="30" customHeight="1"/>
    <row r="15" s="62" customFormat="1" ht="12.75" customHeight="1"/>
    <row r="16" s="62" customFormat="1" ht="12.75" customHeight="1"/>
    <row r="17" s="62" customFormat="1" ht="12.75" customHeight="1"/>
    <row r="18" s="62" customFormat="1" ht="12.75" customHeight="1"/>
  </sheetData>
  <sheetProtection/>
  <printOptions horizontalCentered="1"/>
  <pageMargins left="0.5895833333333333" right="0.5895833333333333" top="0.7895833333333333" bottom="0.7895833333333333" header="0.5" footer="0.5"/>
  <pageSetup fitToHeight="1000"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K19"/>
  <sheetViews>
    <sheetView zoomScaleSheetLayoutView="100" workbookViewId="0" topLeftCell="A1">
      <selection activeCell="D9" sqref="D9"/>
    </sheetView>
  </sheetViews>
  <sheetFormatPr defaultColWidth="9.16015625" defaultRowHeight="12.75" customHeight="1"/>
  <cols>
    <col min="1" max="2" width="22.83203125" style="0" customWidth="1"/>
    <col min="3" max="3" width="24.33203125" style="0" customWidth="1"/>
    <col min="4" max="4" width="16.66015625" style="0" customWidth="1"/>
    <col min="5" max="6" width="23.5" style="0" customWidth="1"/>
    <col min="7" max="7" width="27.33203125" style="0" customWidth="1"/>
    <col min="8" max="8" width="26.5" style="0" customWidth="1"/>
    <col min="9" max="9" width="17.66015625" style="0" customWidth="1"/>
    <col min="10" max="10" width="12.83203125" style="0" customWidth="1"/>
    <col min="11" max="11" width="16.5" style="0" customWidth="1"/>
  </cols>
  <sheetData>
    <row r="1" spans="1:2" ht="30" customHeight="1">
      <c r="A1" s="62" t="s">
        <v>33</v>
      </c>
      <c r="B1" s="45"/>
    </row>
    <row r="2" spans="1:11" ht="28.5" customHeight="1">
      <c r="A2" s="64" t="s">
        <v>34</v>
      </c>
      <c r="B2" s="64"/>
      <c r="C2" s="64"/>
      <c r="D2" s="64"/>
      <c r="E2" s="64"/>
      <c r="F2" s="64"/>
      <c r="G2" s="64"/>
      <c r="H2" s="64"/>
      <c r="I2" s="64"/>
      <c r="J2" s="64"/>
      <c r="K2" s="64"/>
    </row>
    <row r="3" s="62" customFormat="1" ht="22.5" customHeight="1">
      <c r="K3" s="84" t="s">
        <v>47</v>
      </c>
    </row>
    <row r="4" spans="1:11" s="62" customFormat="1" ht="22.5" customHeight="1">
      <c r="A4" s="68" t="s">
        <v>314</v>
      </c>
      <c r="B4" s="68" t="s">
        <v>315</v>
      </c>
      <c r="C4" s="68" t="s">
        <v>316</v>
      </c>
      <c r="D4" s="68" t="s">
        <v>317</v>
      </c>
      <c r="E4" s="68" t="s">
        <v>318</v>
      </c>
      <c r="F4" s="68" t="s">
        <v>319</v>
      </c>
      <c r="G4" s="68" t="s">
        <v>320</v>
      </c>
      <c r="H4" s="68" t="s">
        <v>321</v>
      </c>
      <c r="I4" s="68" t="s">
        <v>322</v>
      </c>
      <c r="J4" s="68" t="s">
        <v>323</v>
      </c>
      <c r="K4" s="68" t="s">
        <v>168</v>
      </c>
    </row>
    <row r="5" spans="1:11" s="62" customFormat="1" ht="27" customHeight="1">
      <c r="A5" s="71">
        <v>1</v>
      </c>
      <c r="B5" s="71">
        <v>2</v>
      </c>
      <c r="C5" s="71">
        <v>3</v>
      </c>
      <c r="D5" s="71">
        <v>4</v>
      </c>
      <c r="E5" s="71">
        <v>5</v>
      </c>
      <c r="F5" s="71">
        <v>6</v>
      </c>
      <c r="G5" s="71">
        <v>9</v>
      </c>
      <c r="H5" s="71">
        <v>10</v>
      </c>
      <c r="I5" s="71">
        <v>11</v>
      </c>
      <c r="J5" s="71">
        <v>12</v>
      </c>
      <c r="K5" s="71"/>
    </row>
    <row r="6" spans="1:11" s="62" customFormat="1" ht="27" customHeight="1">
      <c r="A6" s="98"/>
      <c r="B6" s="98"/>
      <c r="C6" s="98"/>
      <c r="D6" s="98"/>
      <c r="E6" s="98"/>
      <c r="F6" s="98"/>
      <c r="G6" s="98"/>
      <c r="H6" s="98"/>
      <c r="I6" s="98"/>
      <c r="J6" s="98"/>
      <c r="K6" s="98"/>
    </row>
    <row r="7" spans="1:11" s="62" customFormat="1" ht="27" customHeight="1">
      <c r="A7" s="98"/>
      <c r="B7" s="98"/>
      <c r="C7" s="98"/>
      <c r="D7" s="98"/>
      <c r="E7" s="98"/>
      <c r="F7" s="98"/>
      <c r="G7" s="98"/>
      <c r="H7" s="98"/>
      <c r="I7" s="98"/>
      <c r="J7" s="98"/>
      <c r="K7" s="98"/>
    </row>
    <row r="8" spans="1:11" s="62" customFormat="1" ht="27" customHeight="1">
      <c r="A8" s="98"/>
      <c r="B8" s="98"/>
      <c r="C8" s="98"/>
      <c r="D8" s="98"/>
      <c r="E8" s="98"/>
      <c r="F8" s="98"/>
      <c r="G8" s="98"/>
      <c r="H8" s="98"/>
      <c r="I8" s="98"/>
      <c r="J8" s="98"/>
      <c r="K8" s="98"/>
    </row>
    <row r="9" spans="1:11" s="62" customFormat="1" ht="27" customHeight="1">
      <c r="A9" s="98"/>
      <c r="B9" s="98"/>
      <c r="C9" s="98"/>
      <c r="D9" s="98"/>
      <c r="E9" s="98"/>
      <c r="F9" s="98"/>
      <c r="G9" s="98"/>
      <c r="H9" s="98"/>
      <c r="I9" s="98"/>
      <c r="J9" s="98"/>
      <c r="K9" s="98"/>
    </row>
    <row r="10" spans="1:11" s="62" customFormat="1" ht="27" customHeight="1">
      <c r="A10" s="98"/>
      <c r="B10" s="98"/>
      <c r="C10" s="98"/>
      <c r="D10" s="98"/>
      <c r="E10" s="98"/>
      <c r="F10" s="98"/>
      <c r="G10" s="98"/>
      <c r="H10" s="98"/>
      <c r="I10" s="98"/>
      <c r="J10" s="98"/>
      <c r="K10" s="98"/>
    </row>
    <row r="11" spans="1:11" s="62" customFormat="1" ht="27" customHeight="1">
      <c r="A11" s="98"/>
      <c r="B11" s="98"/>
      <c r="C11" s="98"/>
      <c r="D11" s="98"/>
      <c r="E11" s="98"/>
      <c r="F11" s="98"/>
      <c r="G11" s="98"/>
      <c r="H11" s="98"/>
      <c r="I11" s="98"/>
      <c r="J11" s="98"/>
      <c r="K11" s="98"/>
    </row>
    <row r="12" spans="1:11" s="62" customFormat="1" ht="27" customHeight="1">
      <c r="A12" s="98"/>
      <c r="B12" s="98"/>
      <c r="C12" s="98"/>
      <c r="D12" s="98"/>
      <c r="E12" s="98"/>
      <c r="F12" s="98"/>
      <c r="G12" s="98"/>
      <c r="H12" s="98"/>
      <c r="I12" s="98"/>
      <c r="J12" s="98"/>
      <c r="K12" s="98"/>
    </row>
    <row r="13" spans="1:11" s="62" customFormat="1" ht="27" customHeight="1">
      <c r="A13" s="98"/>
      <c r="B13" s="98"/>
      <c r="C13" s="98"/>
      <c r="D13" s="98"/>
      <c r="E13" s="98"/>
      <c r="F13" s="98"/>
      <c r="G13" s="98"/>
      <c r="H13" s="98"/>
      <c r="I13" s="98"/>
      <c r="J13" s="98"/>
      <c r="K13" s="98"/>
    </row>
    <row r="14" spans="1:11" s="62" customFormat="1" ht="18.75" customHeight="1">
      <c r="A14" s="99" t="s">
        <v>324</v>
      </c>
      <c r="B14" s="99"/>
      <c r="C14" s="99"/>
      <c r="D14" s="99"/>
      <c r="E14" s="99"/>
      <c r="F14" s="99"/>
      <c r="G14" s="99"/>
      <c r="H14" s="99"/>
      <c r="I14" s="99"/>
      <c r="J14" s="99"/>
      <c r="K14" s="99"/>
    </row>
    <row r="15" spans="1:10" ht="12.75" customHeight="1">
      <c r="A15" s="45"/>
      <c r="B15" s="45"/>
      <c r="C15" s="45"/>
      <c r="D15" s="45"/>
      <c r="E15" s="45"/>
      <c r="F15" s="45"/>
      <c r="G15" s="45"/>
      <c r="H15" s="45"/>
      <c r="I15" s="45"/>
      <c r="J15" s="45"/>
    </row>
    <row r="16" spans="1:10" ht="12.75" customHeight="1">
      <c r="A16" s="45"/>
      <c r="B16" s="45"/>
      <c r="C16" s="45"/>
      <c r="D16" s="45"/>
      <c r="E16" s="45"/>
      <c r="F16" s="45"/>
      <c r="G16" s="45"/>
      <c r="H16" s="45"/>
      <c r="I16" s="45"/>
      <c r="J16" s="45"/>
    </row>
    <row r="17" ht="12.75" customHeight="1">
      <c r="C17" s="45"/>
    </row>
    <row r="19" ht="12.75" customHeight="1">
      <c r="E19" s="100"/>
    </row>
  </sheetData>
  <sheetProtection/>
  <mergeCells count="2">
    <mergeCell ref="A2:K2"/>
    <mergeCell ref="A14:K14"/>
  </mergeCells>
  <printOptions/>
  <pageMargins left="0.75" right="0.75" top="1" bottom="1" header="0.5097222222222222" footer="0.5097222222222222"/>
  <pageSetup fitToHeight="1" fitToWidth="1" horizontalDpi="600" verticalDpi="600" orientation="landscape" paperSize="9" scale="68"/>
</worksheet>
</file>

<file path=xl/worksheets/sheet14.xml><?xml version="1.0" encoding="utf-8"?>
<worksheet xmlns="http://schemas.openxmlformats.org/spreadsheetml/2006/main" xmlns:r="http://schemas.openxmlformats.org/officeDocument/2006/relationships">
  <dimension ref="A1:N16"/>
  <sheetViews>
    <sheetView zoomScaleSheetLayoutView="100" workbookViewId="0" topLeftCell="A1">
      <selection activeCell="O12" sqref="O12"/>
    </sheetView>
  </sheetViews>
  <sheetFormatPr defaultColWidth="9.16015625" defaultRowHeight="12.75" customHeight="1"/>
  <cols>
    <col min="1" max="3" width="7.16015625" style="45" customWidth="1"/>
    <col min="4" max="4" width="16.5" style="45" customWidth="1"/>
    <col min="5" max="7" width="18.83203125" style="45" customWidth="1"/>
    <col min="8" max="8" width="15.83203125" style="45" customWidth="1"/>
    <col min="9" max="9" width="12.16015625" style="45" customWidth="1"/>
    <col min="10" max="12" width="9.16015625" style="45" customWidth="1"/>
    <col min="13" max="13" width="17.33203125" style="45" customWidth="1"/>
    <col min="14" max="16384" width="9.16015625" style="45" customWidth="1"/>
  </cols>
  <sheetData>
    <row r="1" s="45" customFormat="1" ht="29.25" customHeight="1">
      <c r="A1" s="62" t="s">
        <v>36</v>
      </c>
    </row>
    <row r="2" spans="1:14" s="45" customFormat="1" ht="23.25" customHeight="1">
      <c r="A2" s="85" t="s">
        <v>37</v>
      </c>
      <c r="B2" s="85"/>
      <c r="C2" s="85"/>
      <c r="D2" s="85"/>
      <c r="E2" s="85"/>
      <c r="F2" s="85"/>
      <c r="G2" s="85"/>
      <c r="H2" s="85"/>
      <c r="I2" s="85"/>
      <c r="J2" s="85"/>
      <c r="K2" s="85"/>
      <c r="L2" s="85"/>
      <c r="M2" s="85"/>
      <c r="N2" s="95"/>
    </row>
    <row r="3" s="45" customFormat="1" ht="26.25" customHeight="1">
      <c r="N3" s="96" t="s">
        <v>47</v>
      </c>
    </row>
    <row r="4" spans="1:14" s="45" customFormat="1" ht="18" customHeight="1">
      <c r="A4" s="86" t="s">
        <v>325</v>
      </c>
      <c r="B4" s="86"/>
      <c r="C4" s="86"/>
      <c r="D4" s="86" t="s">
        <v>138</v>
      </c>
      <c r="E4" s="87" t="s">
        <v>326</v>
      </c>
      <c r="F4" s="86" t="s">
        <v>327</v>
      </c>
      <c r="G4" s="88" t="s">
        <v>328</v>
      </c>
      <c r="H4" s="89" t="s">
        <v>329</v>
      </c>
      <c r="I4" s="86" t="s">
        <v>330</v>
      </c>
      <c r="J4" s="86" t="s">
        <v>174</v>
      </c>
      <c r="K4" s="86"/>
      <c r="L4" s="75" t="s">
        <v>331</v>
      </c>
      <c r="M4" s="86" t="s">
        <v>332</v>
      </c>
      <c r="N4" s="93" t="s">
        <v>333</v>
      </c>
    </row>
    <row r="5" spans="1:14" s="45" customFormat="1" ht="19.5" customHeight="1">
      <c r="A5" s="77" t="s">
        <v>334</v>
      </c>
      <c r="B5" s="77" t="s">
        <v>335</v>
      </c>
      <c r="C5" s="77" t="s">
        <v>336</v>
      </c>
      <c r="D5" s="86"/>
      <c r="E5" s="87"/>
      <c r="F5" s="86"/>
      <c r="G5" s="90"/>
      <c r="H5" s="89"/>
      <c r="I5" s="86"/>
      <c r="J5" s="86" t="s">
        <v>334</v>
      </c>
      <c r="K5" s="86" t="s">
        <v>335</v>
      </c>
      <c r="L5" s="97"/>
      <c r="M5" s="86"/>
      <c r="N5" s="93"/>
    </row>
    <row r="6" spans="1:14" s="45" customFormat="1" ht="19.5" customHeight="1">
      <c r="A6" s="74" t="s">
        <v>153</v>
      </c>
      <c r="B6" s="74" t="s">
        <v>153</v>
      </c>
      <c r="C6" s="74" t="s">
        <v>153</v>
      </c>
      <c r="D6" s="74" t="s">
        <v>153</v>
      </c>
      <c r="E6" s="74" t="s">
        <v>153</v>
      </c>
      <c r="F6" s="91" t="s">
        <v>153</v>
      </c>
      <c r="G6" s="74" t="s">
        <v>153</v>
      </c>
      <c r="H6" s="74" t="s">
        <v>153</v>
      </c>
      <c r="I6" s="74" t="s">
        <v>153</v>
      </c>
      <c r="J6" s="74" t="s">
        <v>153</v>
      </c>
      <c r="K6" s="74" t="s">
        <v>153</v>
      </c>
      <c r="L6" s="74" t="s">
        <v>153</v>
      </c>
      <c r="M6" s="74" t="s">
        <v>153</v>
      </c>
      <c r="N6" s="74" t="s">
        <v>153</v>
      </c>
    </row>
    <row r="7" spans="1:14" s="45" customFormat="1" ht="25.5" customHeight="1">
      <c r="A7" s="76"/>
      <c r="B7" s="76"/>
      <c r="C7" s="76"/>
      <c r="D7" s="76"/>
      <c r="E7" s="92" t="s">
        <v>337</v>
      </c>
      <c r="F7" s="93"/>
      <c r="G7" s="93"/>
      <c r="H7" s="93"/>
      <c r="I7" s="92">
        <v>5</v>
      </c>
      <c r="J7" s="93"/>
      <c r="K7" s="93"/>
      <c r="L7" s="93"/>
      <c r="M7" s="92">
        <v>200</v>
      </c>
      <c r="N7" s="76"/>
    </row>
    <row r="8" spans="1:14" s="45" customFormat="1" ht="25.5" customHeight="1">
      <c r="A8" s="76"/>
      <c r="B8" s="76"/>
      <c r="C8" s="76"/>
      <c r="D8" s="76"/>
      <c r="E8" s="92" t="s">
        <v>338</v>
      </c>
      <c r="F8" s="93"/>
      <c r="G8" s="93"/>
      <c r="H8" s="93"/>
      <c r="I8" s="92">
        <v>5</v>
      </c>
      <c r="J8" s="93"/>
      <c r="K8" s="93"/>
      <c r="L8" s="93"/>
      <c r="M8" s="92">
        <v>100</v>
      </c>
      <c r="N8" s="76"/>
    </row>
    <row r="9" spans="1:14" s="45" customFormat="1" ht="25.5" customHeight="1">
      <c r="A9" s="76"/>
      <c r="B9" s="76"/>
      <c r="C9" s="76"/>
      <c r="D9" s="76"/>
      <c r="E9" s="92" t="s">
        <v>339</v>
      </c>
      <c r="F9" s="93"/>
      <c r="G9" s="93"/>
      <c r="H9" s="93"/>
      <c r="I9" s="92">
        <v>1</v>
      </c>
      <c r="J9" s="93"/>
      <c r="K9" s="93"/>
      <c r="L9" s="93"/>
      <c r="M9" s="92">
        <v>60</v>
      </c>
      <c r="N9" s="76"/>
    </row>
    <row r="10" spans="1:14" s="45" customFormat="1" ht="25.5" customHeight="1">
      <c r="A10" s="76"/>
      <c r="B10" s="76"/>
      <c r="C10" s="76"/>
      <c r="D10" s="76"/>
      <c r="E10" s="94" t="s">
        <v>340</v>
      </c>
      <c r="F10" s="93"/>
      <c r="G10" s="93"/>
      <c r="H10" s="93"/>
      <c r="I10" s="94">
        <v>1</v>
      </c>
      <c r="J10" s="93"/>
      <c r="K10" s="93"/>
      <c r="L10" s="93"/>
      <c r="M10" s="94">
        <v>120</v>
      </c>
      <c r="N10" s="76"/>
    </row>
    <row r="11" spans="1:14" s="45" customFormat="1" ht="25.5" customHeight="1">
      <c r="A11" s="76"/>
      <c r="B11" s="76"/>
      <c r="C11" s="76"/>
      <c r="D11" s="76"/>
      <c r="E11" s="92" t="s">
        <v>341</v>
      </c>
      <c r="F11" s="93"/>
      <c r="G11" s="93"/>
      <c r="H11" s="93"/>
      <c r="I11" s="92">
        <v>10</v>
      </c>
      <c r="J11" s="93"/>
      <c r="K11" s="93"/>
      <c r="L11" s="93"/>
      <c r="M11" s="92">
        <v>70</v>
      </c>
      <c r="N11" s="76"/>
    </row>
    <row r="12" spans="1:14" s="45" customFormat="1" ht="25.5" customHeight="1">
      <c r="A12" s="76"/>
      <c r="B12" s="76"/>
      <c r="C12" s="76"/>
      <c r="D12" s="76"/>
      <c r="E12" s="92" t="s">
        <v>342</v>
      </c>
      <c r="F12" s="93"/>
      <c r="G12" s="93"/>
      <c r="H12" s="93"/>
      <c r="I12" s="92">
        <v>7</v>
      </c>
      <c r="J12" s="93"/>
      <c r="K12" s="93"/>
      <c r="L12" s="93"/>
      <c r="M12" s="92">
        <v>150</v>
      </c>
      <c r="N12" s="76"/>
    </row>
    <row r="13" spans="1:14" s="45" customFormat="1" ht="25.5" customHeight="1">
      <c r="A13" s="76"/>
      <c r="B13" s="76"/>
      <c r="C13" s="76"/>
      <c r="D13" s="76"/>
      <c r="E13" s="92" t="s">
        <v>343</v>
      </c>
      <c r="F13" s="93"/>
      <c r="G13" s="93"/>
      <c r="H13" s="93"/>
      <c r="I13" s="92">
        <v>7</v>
      </c>
      <c r="J13" s="93"/>
      <c r="K13" s="93"/>
      <c r="L13" s="93"/>
      <c r="M13" s="92">
        <v>80</v>
      </c>
      <c r="N13" s="76"/>
    </row>
    <row r="14" spans="1:14" s="45" customFormat="1" ht="25.5" customHeight="1">
      <c r="A14" s="76"/>
      <c r="B14" s="76"/>
      <c r="C14" s="76"/>
      <c r="D14" s="76"/>
      <c r="E14" s="92" t="s">
        <v>344</v>
      </c>
      <c r="F14" s="93"/>
      <c r="G14" s="93"/>
      <c r="H14" s="93"/>
      <c r="I14" s="92">
        <v>4</v>
      </c>
      <c r="J14" s="93"/>
      <c r="K14" s="93"/>
      <c r="L14" s="93"/>
      <c r="M14" s="92">
        <v>48</v>
      </c>
      <c r="N14" s="76"/>
    </row>
    <row r="15" spans="1:14" s="45" customFormat="1" ht="25.5" customHeight="1">
      <c r="A15" s="76"/>
      <c r="B15" s="76"/>
      <c r="C15" s="76"/>
      <c r="D15" s="76"/>
      <c r="E15" s="92" t="s">
        <v>345</v>
      </c>
      <c r="F15" s="93"/>
      <c r="G15" s="93"/>
      <c r="H15" s="93"/>
      <c r="I15" s="92">
        <v>6</v>
      </c>
      <c r="J15" s="93"/>
      <c r="K15" s="93"/>
      <c r="L15" s="93"/>
      <c r="M15" s="92">
        <v>72</v>
      </c>
      <c r="N15" s="76"/>
    </row>
    <row r="16" spans="1:14" s="45" customFormat="1" ht="25.5" customHeight="1">
      <c r="A16" s="76"/>
      <c r="B16" s="76"/>
      <c r="C16" s="76"/>
      <c r="D16" s="76"/>
      <c r="E16" s="93" t="s">
        <v>346</v>
      </c>
      <c r="F16" s="93"/>
      <c r="G16" s="93"/>
      <c r="H16" s="93"/>
      <c r="I16" s="93">
        <v>4</v>
      </c>
      <c r="J16" s="93"/>
      <c r="K16" s="93"/>
      <c r="L16" s="93"/>
      <c r="M16" s="93">
        <v>104</v>
      </c>
      <c r="N16" s="76"/>
    </row>
  </sheetData>
  <sheetProtection/>
  <mergeCells count="11">
    <mergeCell ref="A4:C4"/>
    <mergeCell ref="J4:K4"/>
    <mergeCell ref="D4:D5"/>
    <mergeCell ref="E4:E5"/>
    <mergeCell ref="F4:F5"/>
    <mergeCell ref="G4:G5"/>
    <mergeCell ref="H4:H5"/>
    <mergeCell ref="I4:I5"/>
    <mergeCell ref="L4:L5"/>
    <mergeCell ref="M4:M5"/>
    <mergeCell ref="N4:N5"/>
  </mergeCells>
  <printOptions/>
  <pageMargins left="0.75" right="0.75" top="1" bottom="1" header="0.5118055555555555" footer="0.5118055555555555"/>
  <pageSetup horizontalDpi="600" verticalDpi="600"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1:AC22"/>
  <sheetViews>
    <sheetView showGridLines="0" showZeros="0" tabSelected="1" zoomScaleSheetLayoutView="100" workbookViewId="0" topLeftCell="A1">
      <selection activeCell="F9" sqref="F9"/>
    </sheetView>
  </sheetViews>
  <sheetFormatPr defaultColWidth="9.16015625" defaultRowHeight="12.75" customHeight="1"/>
  <cols>
    <col min="1" max="1" width="11.66015625" style="0" customWidth="1"/>
    <col min="2" max="2" width="18.83203125" style="63" customWidth="1"/>
    <col min="4" max="4" width="8.5" style="0" customWidth="1"/>
    <col min="5" max="6" width="11.83203125" style="0" customWidth="1"/>
    <col min="7" max="7" width="7.66015625" style="0" customWidth="1"/>
    <col min="8" max="9" width="11.83203125" style="0" customWidth="1"/>
    <col min="10" max="10" width="10.83203125" style="0" customWidth="1"/>
    <col min="11" max="11" width="6.83203125" style="0" customWidth="1"/>
    <col min="12" max="12" width="8.66015625" style="0" customWidth="1"/>
    <col min="13" max="13" width="6.5" style="0" customWidth="1"/>
    <col min="19" max="19" width="11.16015625" style="0" customWidth="1"/>
  </cols>
  <sheetData>
    <row r="1" ht="30" customHeight="1">
      <c r="A1" s="62" t="s">
        <v>38</v>
      </c>
    </row>
    <row r="2" spans="1:29" ht="28.5" customHeight="1">
      <c r="A2" s="64" t="s">
        <v>39</v>
      </c>
      <c r="B2" s="65"/>
      <c r="C2" s="64"/>
      <c r="D2" s="64"/>
      <c r="E2" s="64"/>
      <c r="F2" s="64"/>
      <c r="G2" s="64"/>
      <c r="H2" s="64"/>
      <c r="I2" s="64"/>
      <c r="J2" s="64"/>
      <c r="K2" s="64"/>
      <c r="L2" s="64"/>
      <c r="M2" s="64"/>
      <c r="N2" s="64"/>
      <c r="O2" s="64"/>
      <c r="P2" s="64"/>
      <c r="Q2" s="64"/>
      <c r="R2" s="64"/>
      <c r="S2" s="64"/>
      <c r="T2" s="64"/>
      <c r="U2" s="64"/>
      <c r="V2" s="64"/>
      <c r="W2" s="64"/>
      <c r="X2" s="64"/>
      <c r="Y2" s="64"/>
      <c r="Z2" s="64"/>
      <c r="AA2" s="64"/>
      <c r="AB2" s="64"/>
      <c r="AC2" s="64"/>
    </row>
    <row r="3" spans="2:29" s="62" customFormat="1" ht="22.5" customHeight="1">
      <c r="B3" s="66"/>
      <c r="AC3" s="84" t="s">
        <v>47</v>
      </c>
    </row>
    <row r="4" spans="1:29" s="62" customFormat="1" ht="24.75" customHeight="1">
      <c r="A4" s="67" t="s">
        <v>138</v>
      </c>
      <c r="B4" s="68" t="s">
        <v>139</v>
      </c>
      <c r="C4" s="69" t="s">
        <v>347</v>
      </c>
      <c r="D4" s="70"/>
      <c r="E4" s="70"/>
      <c r="F4" s="70"/>
      <c r="G4" s="70"/>
      <c r="H4" s="70"/>
      <c r="I4" s="70"/>
      <c r="J4" s="70"/>
      <c r="K4" s="80"/>
      <c r="L4" s="69" t="s">
        <v>348</v>
      </c>
      <c r="M4" s="70"/>
      <c r="N4" s="70"/>
      <c r="O4" s="70"/>
      <c r="P4" s="70"/>
      <c r="Q4" s="70"/>
      <c r="R4" s="70"/>
      <c r="S4" s="70"/>
      <c r="T4" s="80"/>
      <c r="U4" s="69" t="s">
        <v>349</v>
      </c>
      <c r="V4" s="70"/>
      <c r="W4" s="70"/>
      <c r="X4" s="70"/>
      <c r="Y4" s="70"/>
      <c r="Z4" s="70"/>
      <c r="AA4" s="70"/>
      <c r="AB4" s="70"/>
      <c r="AC4" s="80"/>
    </row>
    <row r="5" spans="1:29" s="62" customFormat="1" ht="24.75" customHeight="1">
      <c r="A5" s="67"/>
      <c r="B5" s="68"/>
      <c r="C5" s="71" t="s">
        <v>142</v>
      </c>
      <c r="D5" s="69" t="s">
        <v>350</v>
      </c>
      <c r="E5" s="70"/>
      <c r="F5" s="70"/>
      <c r="G5" s="70"/>
      <c r="H5" s="70"/>
      <c r="I5" s="80"/>
      <c r="J5" s="81" t="s">
        <v>351</v>
      </c>
      <c r="K5" s="81" t="s">
        <v>352</v>
      </c>
      <c r="L5" s="71" t="s">
        <v>142</v>
      </c>
      <c r="M5" s="69" t="s">
        <v>350</v>
      </c>
      <c r="N5" s="70"/>
      <c r="O5" s="70"/>
      <c r="P5" s="70"/>
      <c r="Q5" s="70"/>
      <c r="R5" s="80"/>
      <c r="S5" s="81" t="s">
        <v>351</v>
      </c>
      <c r="T5" s="81" t="s">
        <v>352</v>
      </c>
      <c r="U5" s="71" t="s">
        <v>142</v>
      </c>
      <c r="V5" s="69" t="s">
        <v>350</v>
      </c>
      <c r="W5" s="70"/>
      <c r="X5" s="70"/>
      <c r="Y5" s="70"/>
      <c r="Z5" s="70"/>
      <c r="AA5" s="80"/>
      <c r="AB5" s="81" t="s">
        <v>351</v>
      </c>
      <c r="AC5" s="81" t="s">
        <v>352</v>
      </c>
    </row>
    <row r="6" spans="1:29" s="62" customFormat="1" ht="24.75" customHeight="1">
      <c r="A6" s="67"/>
      <c r="B6" s="68"/>
      <c r="C6" s="72"/>
      <c r="D6" s="68" t="s">
        <v>151</v>
      </c>
      <c r="E6" s="68" t="s">
        <v>353</v>
      </c>
      <c r="F6" s="68" t="s">
        <v>354</v>
      </c>
      <c r="G6" s="68" t="s">
        <v>355</v>
      </c>
      <c r="H6" s="68"/>
      <c r="I6" s="68"/>
      <c r="J6" s="82"/>
      <c r="K6" s="82"/>
      <c r="L6" s="72"/>
      <c r="M6" s="68" t="s">
        <v>151</v>
      </c>
      <c r="N6" s="68" t="s">
        <v>353</v>
      </c>
      <c r="O6" s="68" t="s">
        <v>354</v>
      </c>
      <c r="P6" s="68" t="s">
        <v>355</v>
      </c>
      <c r="Q6" s="68"/>
      <c r="R6" s="68"/>
      <c r="S6" s="82"/>
      <c r="T6" s="82"/>
      <c r="U6" s="72"/>
      <c r="V6" s="68" t="s">
        <v>151</v>
      </c>
      <c r="W6" s="68" t="s">
        <v>353</v>
      </c>
      <c r="X6" s="68" t="s">
        <v>354</v>
      </c>
      <c r="Y6" s="68" t="s">
        <v>355</v>
      </c>
      <c r="Z6" s="68"/>
      <c r="AA6" s="68"/>
      <c r="AB6" s="82"/>
      <c r="AC6" s="82"/>
    </row>
    <row r="7" spans="1:29" s="62" customFormat="1" ht="46.5" customHeight="1">
      <c r="A7" s="67"/>
      <c r="B7" s="68"/>
      <c r="C7" s="73"/>
      <c r="D7" s="68"/>
      <c r="E7" s="68"/>
      <c r="F7" s="68"/>
      <c r="G7" s="68" t="s">
        <v>151</v>
      </c>
      <c r="H7" s="68" t="s">
        <v>356</v>
      </c>
      <c r="I7" s="68" t="s">
        <v>357</v>
      </c>
      <c r="J7" s="83"/>
      <c r="K7" s="83"/>
      <c r="L7" s="73"/>
      <c r="M7" s="68"/>
      <c r="N7" s="68"/>
      <c r="O7" s="68"/>
      <c r="P7" s="68" t="s">
        <v>151</v>
      </c>
      <c r="Q7" s="68" t="s">
        <v>356</v>
      </c>
      <c r="R7" s="68" t="s">
        <v>357</v>
      </c>
      <c r="S7" s="83"/>
      <c r="T7" s="83"/>
      <c r="U7" s="73"/>
      <c r="V7" s="68"/>
      <c r="W7" s="68"/>
      <c r="X7" s="68"/>
      <c r="Y7" s="68" t="s">
        <v>151</v>
      </c>
      <c r="Z7" s="68" t="s">
        <v>356</v>
      </c>
      <c r="AA7" s="68" t="s">
        <v>357</v>
      </c>
      <c r="AB7" s="83"/>
      <c r="AC7" s="83"/>
    </row>
    <row r="8" spans="1:29" s="45" customFormat="1" ht="24.75" customHeight="1">
      <c r="A8" s="74" t="s">
        <v>153</v>
      </c>
      <c r="B8" s="75" t="s">
        <v>153</v>
      </c>
      <c r="C8" s="74">
        <v>1</v>
      </c>
      <c r="D8" s="74">
        <v>2</v>
      </c>
      <c r="E8" s="74">
        <v>3</v>
      </c>
      <c r="F8" s="74">
        <v>4</v>
      </c>
      <c r="G8" s="74">
        <v>5</v>
      </c>
      <c r="H8" s="74">
        <v>6</v>
      </c>
      <c r="I8" s="74">
        <v>7</v>
      </c>
      <c r="J8" s="74">
        <v>8</v>
      </c>
      <c r="K8" s="74">
        <v>9</v>
      </c>
      <c r="L8" s="74">
        <v>10</v>
      </c>
      <c r="M8" s="74">
        <v>11</v>
      </c>
      <c r="N8" s="74">
        <v>12</v>
      </c>
      <c r="O8" s="74">
        <v>13</v>
      </c>
      <c r="P8" s="74">
        <v>14</v>
      </c>
      <c r="Q8" s="74">
        <v>15</v>
      </c>
      <c r="R8" s="74">
        <v>16</v>
      </c>
      <c r="S8" s="74">
        <v>17</v>
      </c>
      <c r="T8" s="74">
        <v>18</v>
      </c>
      <c r="U8" s="74" t="s">
        <v>358</v>
      </c>
      <c r="V8" s="74" t="s">
        <v>359</v>
      </c>
      <c r="W8" s="74" t="s">
        <v>360</v>
      </c>
      <c r="X8" s="74" t="s">
        <v>361</v>
      </c>
      <c r="Y8" s="74" t="s">
        <v>362</v>
      </c>
      <c r="Z8" s="74" t="s">
        <v>363</v>
      </c>
      <c r="AA8" s="74" t="s">
        <v>364</v>
      </c>
      <c r="AB8" s="74" t="s">
        <v>365</v>
      </c>
      <c r="AC8" s="74" t="s">
        <v>366</v>
      </c>
    </row>
    <row r="9" spans="1:29" s="45" customFormat="1" ht="24.75" customHeight="1">
      <c r="A9" s="76"/>
      <c r="B9" s="77" t="s">
        <v>154</v>
      </c>
      <c r="C9" s="78">
        <f>D9+G9+J9</f>
        <v>372</v>
      </c>
      <c r="D9" s="78">
        <f>SUM(E9:F9)</f>
        <v>72</v>
      </c>
      <c r="E9" s="78"/>
      <c r="F9" s="78">
        <v>72</v>
      </c>
      <c r="G9" s="78">
        <f>I9</f>
        <v>0</v>
      </c>
      <c r="H9" s="78"/>
      <c r="I9" s="78"/>
      <c r="J9" s="67">
        <v>300</v>
      </c>
      <c r="K9" s="76"/>
      <c r="L9" s="78">
        <f>M9+P9+S9</f>
        <v>372</v>
      </c>
      <c r="M9" s="78">
        <f>SUM(N9:O9)</f>
        <v>72</v>
      </c>
      <c r="N9" s="78"/>
      <c r="O9" s="78">
        <v>72</v>
      </c>
      <c r="P9" s="78">
        <f>R9</f>
        <v>0</v>
      </c>
      <c r="Q9" s="78"/>
      <c r="R9" s="78"/>
      <c r="S9" s="67">
        <v>300</v>
      </c>
      <c r="T9" s="67">
        <v>500</v>
      </c>
      <c r="U9" s="76">
        <f>L9-C9</f>
        <v>0</v>
      </c>
      <c r="V9" s="76">
        <f aca="true" t="shared" si="0" ref="V9:AC9">M9-D9</f>
        <v>0</v>
      </c>
      <c r="W9" s="76">
        <f t="shared" si="0"/>
        <v>0</v>
      </c>
      <c r="X9" s="76">
        <f t="shared" si="0"/>
        <v>0</v>
      </c>
      <c r="Y9" s="76">
        <f t="shared" si="0"/>
        <v>0</v>
      </c>
      <c r="Z9" s="76">
        <f t="shared" si="0"/>
        <v>0</v>
      </c>
      <c r="AA9" s="76">
        <f t="shared" si="0"/>
        <v>0</v>
      </c>
      <c r="AB9" s="76">
        <f t="shared" si="0"/>
        <v>0</v>
      </c>
      <c r="AC9" s="67">
        <f t="shared" si="0"/>
        <v>500</v>
      </c>
    </row>
    <row r="10" spans="1:29" s="45" customFormat="1" ht="24.75" customHeight="1">
      <c r="A10" s="76"/>
      <c r="B10" s="79"/>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row>
    <row r="11" spans="1:29" s="45" customFormat="1" ht="24.75" customHeight="1">
      <c r="A11" s="76"/>
      <c r="B11" s="79"/>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row>
    <row r="12" spans="1:29" s="45" customFormat="1" ht="24.75" customHeight="1">
      <c r="A12" s="76"/>
      <c r="B12" s="79"/>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row>
    <row r="13" spans="1:29" s="45" customFormat="1" ht="24.75" customHeight="1">
      <c r="A13" s="76"/>
      <c r="B13" s="79"/>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row>
    <row r="14" spans="1:29" s="45" customFormat="1" ht="24.75" customHeight="1">
      <c r="A14" s="76"/>
      <c r="B14" s="79"/>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row>
    <row r="15" spans="1:29" s="45" customFormat="1" ht="24.75" customHeight="1">
      <c r="A15" s="76"/>
      <c r="B15" s="79"/>
      <c r="C15" s="76"/>
      <c r="D15" s="76"/>
      <c r="E15" s="76"/>
      <c r="F15" s="76"/>
      <c r="G15" s="76"/>
      <c r="H15" s="76"/>
      <c r="I15" s="76"/>
      <c r="J15" s="76"/>
      <c r="K15" s="76"/>
      <c r="L15" s="76"/>
      <c r="M15" s="76"/>
      <c r="N15" s="76"/>
      <c r="O15" s="76"/>
      <c r="P15" s="76"/>
      <c r="Q15" s="76"/>
      <c r="R15" s="76"/>
      <c r="S15" s="76"/>
      <c r="T15" s="76"/>
      <c r="U15" s="76"/>
      <c r="V15" s="76"/>
      <c r="W15" s="76"/>
      <c r="X15" s="76"/>
      <c r="Z15" s="76"/>
      <c r="AA15" s="76"/>
      <c r="AB15" s="76"/>
      <c r="AC15" s="76"/>
    </row>
    <row r="16" spans="1:29" s="45" customFormat="1" ht="24.75" customHeight="1">
      <c r="A16" s="76"/>
      <c r="B16" s="79"/>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row>
    <row r="17" spans="6:11" ht="12.75" customHeight="1">
      <c r="F17" s="45"/>
      <c r="G17" s="45"/>
      <c r="H17" s="45"/>
      <c r="I17" s="45"/>
      <c r="J17" s="45"/>
      <c r="K17" s="45"/>
    </row>
    <row r="18" spans="7:11" ht="12.75" customHeight="1">
      <c r="G18" s="45"/>
      <c r="H18" s="45"/>
      <c r="K18" s="45"/>
    </row>
    <row r="19" spans="8:11" ht="12.75" customHeight="1">
      <c r="H19" s="45"/>
      <c r="K19" s="45"/>
    </row>
    <row r="20" spans="8:11" ht="12.75" customHeight="1">
      <c r="H20" s="45"/>
      <c r="K20" s="45"/>
    </row>
    <row r="21" spans="9:11" ht="12.75" customHeight="1">
      <c r="I21" s="45"/>
      <c r="K21" s="45"/>
    </row>
    <row r="22" spans="9:10" ht="12.75" customHeight="1">
      <c r="I22" s="45"/>
      <c r="J22" s="45"/>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95833333333333" right="0.5895833333333333" top="0.7895833333333333" bottom="0.7895833333333333" header="0.5" footer="0.5"/>
  <pageSetup fitToHeight="1" fitToWidth="1" horizontalDpi="600" verticalDpi="600" orientation="landscape" paperSize="9" scale="61"/>
</worksheet>
</file>

<file path=xl/worksheets/sheet16.xml><?xml version="1.0" encoding="utf-8"?>
<worksheet xmlns="http://schemas.openxmlformats.org/spreadsheetml/2006/main" xmlns:r="http://schemas.openxmlformats.org/officeDocument/2006/relationships">
  <dimension ref="A1:I39"/>
  <sheetViews>
    <sheetView zoomScaleSheetLayoutView="100" workbookViewId="0" topLeftCell="A1">
      <selection activeCell="D5" sqref="D5:I5"/>
    </sheetView>
  </sheetViews>
  <sheetFormatPr defaultColWidth="12" defaultRowHeight="14.25" customHeight="1"/>
  <cols>
    <col min="1" max="2" width="8.16015625" style="1" customWidth="1"/>
    <col min="3" max="3" width="16.5" style="1" customWidth="1"/>
    <col min="4" max="4" width="32.5" style="1" customWidth="1"/>
    <col min="5" max="5" width="26.16015625" style="1" customWidth="1"/>
    <col min="6" max="6" width="16.5" style="1" customWidth="1"/>
    <col min="7" max="7" width="16.83203125" style="1" customWidth="1"/>
    <col min="8" max="8" width="16.5" style="1" customWidth="1"/>
    <col min="9" max="9" width="26.16015625" style="1" customWidth="1"/>
    <col min="10" max="16384" width="12" style="1" customWidth="1"/>
  </cols>
  <sheetData>
    <row r="1" spans="1:4" s="1" customFormat="1" ht="16.5" customHeight="1">
      <c r="A1" s="2" t="s">
        <v>40</v>
      </c>
      <c r="B1" s="3"/>
      <c r="C1" s="3"/>
      <c r="D1" s="3"/>
    </row>
    <row r="2" spans="1:9" s="1" customFormat="1" ht="33.75" customHeight="1">
      <c r="A2" s="4" t="s">
        <v>41</v>
      </c>
      <c r="B2" s="4"/>
      <c r="C2" s="4"/>
      <c r="D2" s="4"/>
      <c r="E2" s="4"/>
      <c r="F2" s="4"/>
      <c r="G2" s="4"/>
      <c r="H2" s="4"/>
      <c r="I2" s="4"/>
    </row>
    <row r="3" spans="1:9" s="1" customFormat="1" ht="14.25" customHeight="1">
      <c r="A3" s="5"/>
      <c r="B3" s="5"/>
      <c r="C3" s="5"/>
      <c r="D3" s="5"/>
      <c r="E3" s="5"/>
      <c r="F3" s="5"/>
      <c r="G3" s="5"/>
      <c r="H3" s="5"/>
      <c r="I3" s="5"/>
    </row>
    <row r="4" spans="1:2" s="1" customFormat="1" ht="21.75" customHeight="1">
      <c r="A4" s="6"/>
      <c r="B4" s="7"/>
    </row>
    <row r="5" spans="1:9" s="1" customFormat="1" ht="21.75" customHeight="1">
      <c r="A5" s="8" t="s">
        <v>367</v>
      </c>
      <c r="B5" s="9"/>
      <c r="C5" s="9"/>
      <c r="D5" s="10" t="s">
        <v>368</v>
      </c>
      <c r="E5" s="10"/>
      <c r="F5" s="10"/>
      <c r="G5" s="10"/>
      <c r="H5" s="10"/>
      <c r="I5" s="10"/>
    </row>
    <row r="6" spans="1:9" s="1" customFormat="1" ht="21.75" customHeight="1">
      <c r="A6" s="8" t="s">
        <v>369</v>
      </c>
      <c r="B6" s="9"/>
      <c r="C6" s="9"/>
      <c r="D6" s="10" t="s">
        <v>370</v>
      </c>
      <c r="E6" s="10"/>
      <c r="F6" s="8" t="s">
        <v>371</v>
      </c>
      <c r="G6" s="11"/>
      <c r="H6" s="10" t="s">
        <v>372</v>
      </c>
      <c r="I6" s="10"/>
    </row>
    <row r="7" spans="1:9" s="1" customFormat="1" ht="21.75" customHeight="1">
      <c r="A7" s="12" t="s">
        <v>373</v>
      </c>
      <c r="B7" s="13"/>
      <c r="C7" s="14"/>
      <c r="D7" s="15" t="s">
        <v>374</v>
      </c>
      <c r="E7" s="15">
        <v>2000</v>
      </c>
      <c r="F7" s="16" t="s">
        <v>375</v>
      </c>
      <c r="G7" s="17"/>
      <c r="H7" s="18">
        <v>2000</v>
      </c>
      <c r="I7" s="42"/>
    </row>
    <row r="8" spans="1:9" s="1" customFormat="1" ht="21.75" customHeight="1">
      <c r="A8" s="19"/>
      <c r="B8" s="20"/>
      <c r="C8" s="21"/>
      <c r="D8" s="15" t="s">
        <v>376</v>
      </c>
      <c r="E8" s="15">
        <v>2000</v>
      </c>
      <c r="F8" s="16" t="s">
        <v>376</v>
      </c>
      <c r="G8" s="17"/>
      <c r="H8" s="18">
        <v>2000</v>
      </c>
      <c r="I8" s="42"/>
    </row>
    <row r="9" spans="1:9" s="1" customFormat="1" ht="21.75" customHeight="1">
      <c r="A9" s="22"/>
      <c r="B9" s="23"/>
      <c r="C9" s="24"/>
      <c r="D9" s="15" t="s">
        <v>377</v>
      </c>
      <c r="E9" s="15"/>
      <c r="F9" s="16" t="s">
        <v>378</v>
      </c>
      <c r="G9" s="17"/>
      <c r="H9" s="18"/>
      <c r="I9" s="42"/>
    </row>
    <row r="10" spans="1:9" s="1" customFormat="1" ht="21.75" customHeight="1">
      <c r="A10" s="10" t="s">
        <v>379</v>
      </c>
      <c r="B10" s="10" t="s">
        <v>380</v>
      </c>
      <c r="C10" s="10"/>
      <c r="D10" s="10"/>
      <c r="E10" s="10"/>
      <c r="F10" s="8" t="s">
        <v>381</v>
      </c>
      <c r="G10" s="9"/>
      <c r="H10" s="9"/>
      <c r="I10" s="11"/>
    </row>
    <row r="11" spans="1:9" s="1" customFormat="1" ht="120.75" customHeight="1">
      <c r="A11" s="25"/>
      <c r="B11" s="26" t="s">
        <v>382</v>
      </c>
      <c r="C11" s="26"/>
      <c r="D11" s="26"/>
      <c r="E11" s="26"/>
      <c r="F11" s="27" t="s">
        <v>383</v>
      </c>
      <c r="G11" s="28"/>
      <c r="H11" s="28"/>
      <c r="I11" s="43"/>
    </row>
    <row r="12" spans="1:9" s="1" customFormat="1" ht="24">
      <c r="A12" s="10" t="s">
        <v>384</v>
      </c>
      <c r="B12" s="29" t="s">
        <v>385</v>
      </c>
      <c r="C12" s="10" t="s">
        <v>386</v>
      </c>
      <c r="D12" s="10" t="s">
        <v>387</v>
      </c>
      <c r="E12" s="10" t="s">
        <v>388</v>
      </c>
      <c r="F12" s="10" t="s">
        <v>386</v>
      </c>
      <c r="G12" s="10" t="s">
        <v>387</v>
      </c>
      <c r="H12" s="10"/>
      <c r="I12" s="10" t="s">
        <v>388</v>
      </c>
    </row>
    <row r="13" spans="1:9" s="1" customFormat="1" ht="21.75" customHeight="1">
      <c r="A13" s="10"/>
      <c r="B13" s="10" t="s">
        <v>389</v>
      </c>
      <c r="C13" s="10" t="s">
        <v>390</v>
      </c>
      <c r="D13" s="30" t="s">
        <v>391</v>
      </c>
      <c r="E13" s="31" t="s">
        <v>392</v>
      </c>
      <c r="F13" s="10" t="s">
        <v>390</v>
      </c>
      <c r="G13" s="32" t="s">
        <v>391</v>
      </c>
      <c r="H13" s="33"/>
      <c r="I13" s="31" t="s">
        <v>392</v>
      </c>
    </row>
    <row r="14" spans="1:9" s="1" customFormat="1" ht="21.75" customHeight="1">
      <c r="A14" s="10"/>
      <c r="B14" s="10"/>
      <c r="C14" s="10"/>
      <c r="D14" s="30" t="s">
        <v>393</v>
      </c>
      <c r="E14" s="31" t="s">
        <v>394</v>
      </c>
      <c r="F14" s="10"/>
      <c r="G14" s="32" t="s">
        <v>393</v>
      </c>
      <c r="H14" s="33"/>
      <c r="I14" s="31" t="s">
        <v>394</v>
      </c>
    </row>
    <row r="15" spans="1:9" s="1" customFormat="1" ht="21.75" customHeight="1">
      <c r="A15" s="10"/>
      <c r="B15" s="10"/>
      <c r="C15" s="10"/>
      <c r="D15" s="30" t="s">
        <v>395</v>
      </c>
      <c r="E15" s="31"/>
      <c r="F15" s="10"/>
      <c r="G15" s="32" t="s">
        <v>395</v>
      </c>
      <c r="H15" s="33"/>
      <c r="I15" s="31"/>
    </row>
    <row r="16" spans="1:9" s="1" customFormat="1" ht="21.75" customHeight="1">
      <c r="A16" s="10"/>
      <c r="B16" s="10"/>
      <c r="C16" s="10"/>
      <c r="D16" s="30" t="s">
        <v>396</v>
      </c>
      <c r="E16" s="31" t="s">
        <v>394</v>
      </c>
      <c r="F16" s="10"/>
      <c r="G16" s="32" t="s">
        <v>396</v>
      </c>
      <c r="H16" s="33"/>
      <c r="I16" s="31" t="s">
        <v>394</v>
      </c>
    </row>
    <row r="17" spans="1:9" s="1" customFormat="1" ht="21.75" customHeight="1">
      <c r="A17" s="10"/>
      <c r="B17" s="10"/>
      <c r="C17" s="10" t="s">
        <v>397</v>
      </c>
      <c r="D17" s="30" t="s">
        <v>398</v>
      </c>
      <c r="E17" s="34">
        <v>1</v>
      </c>
      <c r="F17" s="10" t="s">
        <v>397</v>
      </c>
      <c r="G17" s="32" t="s">
        <v>398</v>
      </c>
      <c r="H17" s="33"/>
      <c r="I17" s="34">
        <v>1</v>
      </c>
    </row>
    <row r="18" spans="1:9" s="1" customFormat="1" ht="21.75" customHeight="1">
      <c r="A18" s="10"/>
      <c r="B18" s="10"/>
      <c r="C18" s="10"/>
      <c r="D18" s="30" t="s">
        <v>399</v>
      </c>
      <c r="E18" s="34">
        <v>0.95</v>
      </c>
      <c r="F18" s="10"/>
      <c r="G18" s="32" t="s">
        <v>399</v>
      </c>
      <c r="H18" s="33"/>
      <c r="I18" s="34">
        <v>0.95</v>
      </c>
    </row>
    <row r="19" spans="1:9" s="1" customFormat="1" ht="21.75" customHeight="1">
      <c r="A19" s="10"/>
      <c r="B19" s="10"/>
      <c r="C19" s="10"/>
      <c r="D19" s="30" t="s">
        <v>400</v>
      </c>
      <c r="E19" s="34">
        <v>0.95</v>
      </c>
      <c r="F19" s="10"/>
      <c r="G19" s="32" t="s">
        <v>400</v>
      </c>
      <c r="H19" s="33"/>
      <c r="I19" s="34">
        <v>0.95</v>
      </c>
    </row>
    <row r="20" spans="1:9" s="1" customFormat="1" ht="21.75" customHeight="1">
      <c r="A20" s="10"/>
      <c r="B20" s="10"/>
      <c r="C20" s="10" t="s">
        <v>401</v>
      </c>
      <c r="D20" s="30" t="s">
        <v>393</v>
      </c>
      <c r="E20" s="31" t="s">
        <v>402</v>
      </c>
      <c r="F20" s="10" t="s">
        <v>401</v>
      </c>
      <c r="G20" s="32" t="s">
        <v>393</v>
      </c>
      <c r="H20" s="33"/>
      <c r="I20" s="31" t="s">
        <v>402</v>
      </c>
    </row>
    <row r="21" spans="1:9" s="1" customFormat="1" ht="27.75" customHeight="1">
      <c r="A21" s="10"/>
      <c r="B21" s="10"/>
      <c r="C21" s="10"/>
      <c r="D21" s="30" t="s">
        <v>396</v>
      </c>
      <c r="E21" s="35" t="s">
        <v>403</v>
      </c>
      <c r="F21" s="10"/>
      <c r="G21" s="32" t="s">
        <v>396</v>
      </c>
      <c r="H21" s="33"/>
      <c r="I21" s="35" t="s">
        <v>403</v>
      </c>
    </row>
    <row r="22" spans="1:9" s="1" customFormat="1" ht="21.75" customHeight="1">
      <c r="A22" s="10"/>
      <c r="B22" s="10"/>
      <c r="C22" s="10" t="s">
        <v>404</v>
      </c>
      <c r="D22" s="15" t="s">
        <v>405</v>
      </c>
      <c r="E22" s="15"/>
      <c r="F22" s="10" t="s">
        <v>404</v>
      </c>
      <c r="G22" s="36" t="s">
        <v>405</v>
      </c>
      <c r="H22" s="36"/>
      <c r="I22" s="15"/>
    </row>
    <row r="23" spans="1:9" s="1" customFormat="1" ht="21.75" customHeight="1">
      <c r="A23" s="10"/>
      <c r="B23" s="10"/>
      <c r="C23" s="10"/>
      <c r="D23" s="15" t="s">
        <v>406</v>
      </c>
      <c r="E23" s="15"/>
      <c r="F23" s="10"/>
      <c r="G23" s="36" t="s">
        <v>406</v>
      </c>
      <c r="H23" s="36"/>
      <c r="I23" s="15"/>
    </row>
    <row r="24" spans="1:9" s="1" customFormat="1" ht="21.75" customHeight="1">
      <c r="A24" s="10"/>
      <c r="B24" s="10" t="s">
        <v>407</v>
      </c>
      <c r="C24" s="10" t="s">
        <v>408</v>
      </c>
      <c r="D24" s="15" t="s">
        <v>405</v>
      </c>
      <c r="E24" s="15"/>
      <c r="F24" s="10" t="s">
        <v>408</v>
      </c>
      <c r="G24" s="36" t="s">
        <v>405</v>
      </c>
      <c r="H24" s="36"/>
      <c r="I24" s="15"/>
    </row>
    <row r="25" spans="1:9" s="1" customFormat="1" ht="21.75" customHeight="1">
      <c r="A25" s="10"/>
      <c r="B25" s="10"/>
      <c r="C25" s="10"/>
      <c r="D25" s="15" t="s">
        <v>406</v>
      </c>
      <c r="E25" s="15"/>
      <c r="F25" s="10"/>
      <c r="G25" s="36" t="s">
        <v>406</v>
      </c>
      <c r="H25" s="36"/>
      <c r="I25" s="15"/>
    </row>
    <row r="26" spans="1:9" s="1" customFormat="1" ht="21.75" customHeight="1">
      <c r="A26" s="10"/>
      <c r="B26" s="10"/>
      <c r="C26" s="25" t="s">
        <v>409</v>
      </c>
      <c r="D26" s="30" t="s">
        <v>410</v>
      </c>
      <c r="E26" s="31" t="s">
        <v>411</v>
      </c>
      <c r="F26" s="25" t="s">
        <v>409</v>
      </c>
      <c r="G26" s="60" t="s">
        <v>410</v>
      </c>
      <c r="H26" s="61"/>
      <c r="I26" s="30" t="s">
        <v>410</v>
      </c>
    </row>
    <row r="27" spans="1:9" s="1" customFormat="1" ht="21.75" customHeight="1">
      <c r="A27" s="10"/>
      <c r="B27" s="10"/>
      <c r="C27" s="37"/>
      <c r="D27" s="30" t="s">
        <v>391</v>
      </c>
      <c r="E27" s="31" t="s">
        <v>412</v>
      </c>
      <c r="F27" s="37"/>
      <c r="G27" s="32" t="s">
        <v>391</v>
      </c>
      <c r="H27" s="33"/>
      <c r="I27" s="30" t="s">
        <v>391</v>
      </c>
    </row>
    <row r="28" spans="1:9" s="1" customFormat="1" ht="21.75" customHeight="1">
      <c r="A28" s="10"/>
      <c r="B28" s="10"/>
      <c r="C28" s="37"/>
      <c r="D28" s="30" t="s">
        <v>413</v>
      </c>
      <c r="E28" s="31" t="s">
        <v>411</v>
      </c>
      <c r="F28" s="37"/>
      <c r="G28" s="32" t="s">
        <v>413</v>
      </c>
      <c r="H28" s="33"/>
      <c r="I28" s="30" t="s">
        <v>413</v>
      </c>
    </row>
    <row r="29" spans="1:9" s="1" customFormat="1" ht="21.75" customHeight="1">
      <c r="A29" s="10"/>
      <c r="B29" s="10"/>
      <c r="C29" s="37"/>
      <c r="D29" s="30" t="s">
        <v>414</v>
      </c>
      <c r="E29" s="31" t="s">
        <v>415</v>
      </c>
      <c r="F29" s="37"/>
      <c r="G29" s="32" t="s">
        <v>414</v>
      </c>
      <c r="H29" s="33"/>
      <c r="I29" s="30" t="s">
        <v>414</v>
      </c>
    </row>
    <row r="30" spans="1:9" s="1" customFormat="1" ht="21.75" customHeight="1">
      <c r="A30" s="10"/>
      <c r="B30" s="10"/>
      <c r="C30" s="37"/>
      <c r="D30" s="30" t="s">
        <v>396</v>
      </c>
      <c r="E30" s="31" t="s">
        <v>416</v>
      </c>
      <c r="F30" s="37"/>
      <c r="G30" s="32" t="s">
        <v>396</v>
      </c>
      <c r="H30" s="33"/>
      <c r="I30" s="30" t="s">
        <v>396</v>
      </c>
    </row>
    <row r="31" spans="1:9" s="1" customFormat="1" ht="93" customHeight="1">
      <c r="A31" s="10"/>
      <c r="B31" s="10"/>
      <c r="C31" s="38"/>
      <c r="D31" s="30" t="s">
        <v>417</v>
      </c>
      <c r="E31" s="35" t="s">
        <v>418</v>
      </c>
      <c r="F31" s="38"/>
      <c r="G31" s="32" t="s">
        <v>417</v>
      </c>
      <c r="H31" s="33"/>
      <c r="I31" s="30" t="s">
        <v>417</v>
      </c>
    </row>
    <row r="32" spans="1:9" s="1" customFormat="1" ht="21.75" customHeight="1">
      <c r="A32" s="10"/>
      <c r="B32" s="10"/>
      <c r="C32" s="10" t="s">
        <v>419</v>
      </c>
      <c r="D32" s="15" t="s">
        <v>405</v>
      </c>
      <c r="E32" s="15"/>
      <c r="F32" s="10" t="s">
        <v>419</v>
      </c>
      <c r="G32" s="36" t="s">
        <v>405</v>
      </c>
      <c r="H32" s="36"/>
      <c r="I32" s="15"/>
    </row>
    <row r="33" spans="1:9" s="1" customFormat="1" ht="21.75" customHeight="1">
      <c r="A33" s="10"/>
      <c r="B33" s="10"/>
      <c r="C33" s="10"/>
      <c r="D33" s="15" t="s">
        <v>406</v>
      </c>
      <c r="E33" s="15"/>
      <c r="F33" s="10"/>
      <c r="G33" s="36" t="s">
        <v>406</v>
      </c>
      <c r="H33" s="36"/>
      <c r="I33" s="15"/>
    </row>
    <row r="34" spans="1:9" s="1" customFormat="1" ht="21.75" customHeight="1">
      <c r="A34" s="10"/>
      <c r="B34" s="10"/>
      <c r="C34" s="10" t="s">
        <v>420</v>
      </c>
      <c r="D34" s="15" t="s">
        <v>405</v>
      </c>
      <c r="E34" s="15"/>
      <c r="F34" s="10" t="s">
        <v>420</v>
      </c>
      <c r="G34" s="36" t="s">
        <v>405</v>
      </c>
      <c r="H34" s="36"/>
      <c r="I34" s="15"/>
    </row>
    <row r="35" spans="1:9" s="1" customFormat="1" ht="21.75" customHeight="1">
      <c r="A35" s="10"/>
      <c r="B35" s="10"/>
      <c r="C35" s="10"/>
      <c r="D35" s="15" t="s">
        <v>406</v>
      </c>
      <c r="E35" s="15"/>
      <c r="F35" s="10"/>
      <c r="G35" s="36" t="s">
        <v>406</v>
      </c>
      <c r="H35" s="36"/>
      <c r="I35" s="15"/>
    </row>
    <row r="36" spans="1:9" s="1" customFormat="1" ht="21.75" customHeight="1">
      <c r="A36" s="10"/>
      <c r="B36" s="10" t="s">
        <v>421</v>
      </c>
      <c r="C36" s="10" t="s">
        <v>422</v>
      </c>
      <c r="D36" s="30" t="s">
        <v>423</v>
      </c>
      <c r="E36" s="39">
        <v>1</v>
      </c>
      <c r="F36" s="10" t="s">
        <v>422</v>
      </c>
      <c r="G36" s="32" t="s">
        <v>423</v>
      </c>
      <c r="H36" s="33"/>
      <c r="I36" s="44">
        <v>1</v>
      </c>
    </row>
    <row r="37" spans="1:9" s="1" customFormat="1" ht="21.75" customHeight="1">
      <c r="A37" s="10"/>
      <c r="B37" s="10"/>
      <c r="C37" s="10"/>
      <c r="D37" s="30" t="s">
        <v>424</v>
      </c>
      <c r="E37" s="39">
        <v>1</v>
      </c>
      <c r="F37" s="10"/>
      <c r="G37" s="32" t="s">
        <v>424</v>
      </c>
      <c r="H37" s="33"/>
      <c r="I37" s="44">
        <v>1</v>
      </c>
    </row>
    <row r="38" spans="1:9" s="1" customFormat="1" ht="21.75" customHeight="1">
      <c r="A38" s="10"/>
      <c r="B38" s="10"/>
      <c r="C38" s="10"/>
      <c r="D38" s="30" t="s">
        <v>425</v>
      </c>
      <c r="E38" s="39">
        <v>1</v>
      </c>
      <c r="F38" s="10"/>
      <c r="G38" s="32" t="s">
        <v>425</v>
      </c>
      <c r="H38" s="33"/>
      <c r="I38" s="44">
        <v>1</v>
      </c>
    </row>
    <row r="39" spans="1:9" s="1" customFormat="1" ht="27" customHeight="1">
      <c r="A39" s="41" t="s">
        <v>426</v>
      </c>
      <c r="B39" s="41"/>
      <c r="C39" s="41"/>
      <c r="D39" s="41"/>
      <c r="E39" s="41"/>
      <c r="F39" s="41"/>
      <c r="G39" s="41"/>
      <c r="H39" s="41"/>
      <c r="I39" s="41"/>
    </row>
  </sheetData>
  <sheetProtection/>
  <mergeCells count="70">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A39:I39"/>
    <mergeCell ref="A10:A11"/>
    <mergeCell ref="A12:A38"/>
    <mergeCell ref="B13:B23"/>
    <mergeCell ref="B24:B35"/>
    <mergeCell ref="B36:B38"/>
    <mergeCell ref="C13:C16"/>
    <mergeCell ref="C17:C19"/>
    <mergeCell ref="C20:C21"/>
    <mergeCell ref="C22:C23"/>
    <mergeCell ref="C24:C25"/>
    <mergeCell ref="C26:C31"/>
    <mergeCell ref="C32:C33"/>
    <mergeCell ref="C34:C35"/>
    <mergeCell ref="C36:C38"/>
    <mergeCell ref="F13:F16"/>
    <mergeCell ref="F17:F19"/>
    <mergeCell ref="F20:F21"/>
    <mergeCell ref="F22:F23"/>
    <mergeCell ref="F24:F25"/>
    <mergeCell ref="F26:F31"/>
    <mergeCell ref="F32:F33"/>
    <mergeCell ref="F34:F35"/>
    <mergeCell ref="F36:F38"/>
    <mergeCell ref="A7:C9"/>
  </mergeCells>
  <printOptions/>
  <pageMargins left="0.75" right="0.75" top="1" bottom="1" header="0.5118055555555555" footer="0.5118055555555555"/>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H41"/>
  <sheetViews>
    <sheetView zoomScaleSheetLayoutView="100" workbookViewId="0" topLeftCell="A1">
      <selection activeCell="D5" sqref="D5:H5"/>
    </sheetView>
  </sheetViews>
  <sheetFormatPr defaultColWidth="12" defaultRowHeight="14.25" customHeight="1"/>
  <cols>
    <col min="1" max="1" width="12" style="1" customWidth="1"/>
    <col min="2" max="3" width="16.33203125" style="1" customWidth="1"/>
    <col min="4" max="4" width="9.33203125" style="1" customWidth="1"/>
    <col min="5" max="5" width="42" style="1" customWidth="1"/>
    <col min="6" max="8" width="18" style="1" customWidth="1"/>
    <col min="9" max="16384" width="12" style="1" customWidth="1"/>
  </cols>
  <sheetData>
    <row r="1" spans="1:4" s="2" customFormat="1" ht="16.5" customHeight="1">
      <c r="A1" s="2" t="s">
        <v>42</v>
      </c>
      <c r="B1" s="46"/>
      <c r="C1" s="46"/>
      <c r="D1" s="46"/>
    </row>
    <row r="2" spans="1:8" s="1" customFormat="1" ht="23.25" customHeight="1">
      <c r="A2" s="4" t="s">
        <v>43</v>
      </c>
      <c r="B2" s="4"/>
      <c r="C2" s="4"/>
      <c r="D2" s="4"/>
      <c r="E2" s="4"/>
      <c r="F2" s="4"/>
      <c r="G2" s="4"/>
      <c r="H2" s="4"/>
    </row>
    <row r="3" spans="1:8" s="1" customFormat="1" ht="18" customHeight="1">
      <c r="A3" s="5"/>
      <c r="B3" s="5"/>
      <c r="C3" s="5"/>
      <c r="D3" s="5"/>
      <c r="E3" s="5"/>
      <c r="F3" s="5"/>
      <c r="G3" s="5"/>
      <c r="H3" s="5"/>
    </row>
    <row r="4" s="2" customFormat="1" ht="17.25" customHeight="1"/>
    <row r="5" spans="1:8" s="1" customFormat="1" ht="21.75" customHeight="1">
      <c r="A5" s="10" t="s">
        <v>427</v>
      </c>
      <c r="B5" s="10"/>
      <c r="C5" s="10"/>
      <c r="D5" s="8" t="s">
        <v>428</v>
      </c>
      <c r="E5" s="9"/>
      <c r="F5" s="9"/>
      <c r="G5" s="9"/>
      <c r="H5" s="11"/>
    </row>
    <row r="6" spans="1:8" s="1" customFormat="1" ht="21.75" customHeight="1">
      <c r="A6" s="10" t="s">
        <v>429</v>
      </c>
      <c r="B6" s="10" t="s">
        <v>430</v>
      </c>
      <c r="C6" s="10"/>
      <c r="D6" s="10" t="s">
        <v>431</v>
      </c>
      <c r="E6" s="10"/>
      <c r="F6" s="10" t="s">
        <v>432</v>
      </c>
      <c r="G6" s="10"/>
      <c r="H6" s="10"/>
    </row>
    <row r="7" spans="1:8" s="1" customFormat="1" ht="21.75" customHeight="1">
      <c r="A7" s="10"/>
      <c r="B7" s="10"/>
      <c r="C7" s="10"/>
      <c r="D7" s="10"/>
      <c r="E7" s="10"/>
      <c r="F7" s="10" t="s">
        <v>433</v>
      </c>
      <c r="G7" s="10" t="s">
        <v>434</v>
      </c>
      <c r="H7" s="10" t="s">
        <v>435</v>
      </c>
    </row>
    <row r="8" spans="1:8" s="1" customFormat="1" ht="21.75" customHeight="1">
      <c r="A8" s="10"/>
      <c r="B8" s="10" t="s">
        <v>436</v>
      </c>
      <c r="C8" s="10"/>
      <c r="D8" s="10" t="s">
        <v>437</v>
      </c>
      <c r="E8" s="10"/>
      <c r="F8" s="15">
        <v>1000</v>
      </c>
      <c r="G8" s="15">
        <v>1000</v>
      </c>
      <c r="H8" s="15"/>
    </row>
    <row r="9" spans="1:8" s="1" customFormat="1" ht="21.75" customHeight="1">
      <c r="A9" s="10"/>
      <c r="B9" s="10" t="s">
        <v>438</v>
      </c>
      <c r="C9" s="10"/>
      <c r="D9" s="10" t="s">
        <v>439</v>
      </c>
      <c r="E9" s="10"/>
      <c r="F9" s="15">
        <v>500</v>
      </c>
      <c r="G9" s="15">
        <v>500</v>
      </c>
      <c r="H9" s="15"/>
    </row>
    <row r="10" spans="1:8" s="1" customFormat="1" ht="21.75" customHeight="1">
      <c r="A10" s="10"/>
      <c r="B10" s="10" t="s">
        <v>440</v>
      </c>
      <c r="C10" s="10"/>
      <c r="D10" s="10" t="s">
        <v>441</v>
      </c>
      <c r="E10" s="10"/>
      <c r="F10" s="15">
        <v>500</v>
      </c>
      <c r="G10" s="15">
        <v>500</v>
      </c>
      <c r="H10" s="15"/>
    </row>
    <row r="11" spans="1:8" s="1" customFormat="1" ht="21.75" customHeight="1">
      <c r="A11" s="10"/>
      <c r="B11" s="10" t="s">
        <v>442</v>
      </c>
      <c r="C11" s="10"/>
      <c r="D11" s="10"/>
      <c r="E11" s="10"/>
      <c r="F11" s="15"/>
      <c r="G11" s="15"/>
      <c r="H11" s="15"/>
    </row>
    <row r="12" spans="1:8" s="1" customFormat="1" ht="21.75" customHeight="1">
      <c r="A12" s="10"/>
      <c r="B12" s="10" t="s">
        <v>443</v>
      </c>
      <c r="C12" s="10"/>
      <c r="D12" s="10"/>
      <c r="E12" s="10"/>
      <c r="F12" s="15">
        <v>2000</v>
      </c>
      <c r="G12" s="15">
        <v>2000</v>
      </c>
      <c r="H12" s="15"/>
    </row>
    <row r="13" spans="1:8" s="1" customFormat="1" ht="73.5" customHeight="1">
      <c r="A13" s="10" t="s">
        <v>444</v>
      </c>
      <c r="B13" s="47" t="s">
        <v>445</v>
      </c>
      <c r="C13" s="47"/>
      <c r="D13" s="47"/>
      <c r="E13" s="47"/>
      <c r="F13" s="47"/>
      <c r="G13" s="47"/>
      <c r="H13" s="47"/>
    </row>
    <row r="14" spans="1:8" s="1" customFormat="1" ht="21.75" customHeight="1">
      <c r="A14" s="10" t="s">
        <v>446</v>
      </c>
      <c r="B14" s="10" t="s">
        <v>447</v>
      </c>
      <c r="C14" s="10" t="s">
        <v>386</v>
      </c>
      <c r="D14" s="10"/>
      <c r="E14" s="10" t="s">
        <v>387</v>
      </c>
      <c r="F14" s="10"/>
      <c r="G14" s="10" t="s">
        <v>388</v>
      </c>
      <c r="H14" s="10"/>
    </row>
    <row r="15" spans="1:8" s="1" customFormat="1" ht="21.75" customHeight="1">
      <c r="A15" s="10"/>
      <c r="B15" s="10" t="s">
        <v>448</v>
      </c>
      <c r="C15" s="10" t="s">
        <v>390</v>
      </c>
      <c r="D15" s="10"/>
      <c r="E15" s="48" t="s">
        <v>391</v>
      </c>
      <c r="F15" s="49"/>
      <c r="G15" s="48" t="s">
        <v>392</v>
      </c>
      <c r="H15" s="49"/>
    </row>
    <row r="16" spans="1:8" s="1" customFormat="1" ht="21.75" customHeight="1">
      <c r="A16" s="10"/>
      <c r="B16" s="10"/>
      <c r="C16" s="10"/>
      <c r="D16" s="10"/>
      <c r="E16" s="48" t="s">
        <v>393</v>
      </c>
      <c r="F16" s="49"/>
      <c r="G16" s="48" t="s">
        <v>394</v>
      </c>
      <c r="H16" s="49"/>
    </row>
    <row r="17" spans="1:8" s="1" customFormat="1" ht="21.75" customHeight="1">
      <c r="A17" s="10"/>
      <c r="B17" s="10"/>
      <c r="C17" s="10"/>
      <c r="D17" s="10"/>
      <c r="E17" s="48" t="s">
        <v>395</v>
      </c>
      <c r="F17" s="49"/>
      <c r="G17" s="48"/>
      <c r="H17" s="49"/>
    </row>
    <row r="18" spans="1:8" s="1" customFormat="1" ht="21.75" customHeight="1">
      <c r="A18" s="10"/>
      <c r="B18" s="10"/>
      <c r="C18" s="10"/>
      <c r="D18" s="10"/>
      <c r="E18" s="48" t="s">
        <v>396</v>
      </c>
      <c r="F18" s="49"/>
      <c r="G18" s="48" t="s">
        <v>394</v>
      </c>
      <c r="H18" s="49"/>
    </row>
    <row r="19" spans="1:8" s="1" customFormat="1" ht="21.75" customHeight="1">
      <c r="A19" s="10"/>
      <c r="B19" s="10"/>
      <c r="C19" s="10" t="s">
        <v>397</v>
      </c>
      <c r="D19" s="10"/>
      <c r="E19" s="48" t="s">
        <v>398</v>
      </c>
      <c r="F19" s="49"/>
      <c r="G19" s="50">
        <v>1</v>
      </c>
      <c r="H19" s="51"/>
    </row>
    <row r="20" spans="1:8" s="1" customFormat="1" ht="21.75" customHeight="1">
      <c r="A20" s="10"/>
      <c r="B20" s="10"/>
      <c r="C20" s="10"/>
      <c r="D20" s="10"/>
      <c r="E20" s="48" t="s">
        <v>399</v>
      </c>
      <c r="F20" s="49"/>
      <c r="G20" s="50">
        <v>0.95</v>
      </c>
      <c r="H20" s="51"/>
    </row>
    <row r="21" spans="1:8" s="1" customFormat="1" ht="21.75" customHeight="1">
      <c r="A21" s="10"/>
      <c r="B21" s="10"/>
      <c r="C21" s="10"/>
      <c r="D21" s="10"/>
      <c r="E21" s="48" t="s">
        <v>400</v>
      </c>
      <c r="F21" s="49"/>
      <c r="G21" s="50">
        <v>0.95</v>
      </c>
      <c r="H21" s="51"/>
    </row>
    <row r="22" spans="1:8" s="1" customFormat="1" ht="21.75" customHeight="1">
      <c r="A22" s="10"/>
      <c r="B22" s="10"/>
      <c r="C22" s="10" t="s">
        <v>401</v>
      </c>
      <c r="D22" s="10"/>
      <c r="E22" s="48" t="s">
        <v>393</v>
      </c>
      <c r="F22" s="49"/>
      <c r="G22" s="48" t="s">
        <v>402</v>
      </c>
      <c r="H22" s="49"/>
    </row>
    <row r="23" spans="1:8" s="1" customFormat="1" ht="21.75" customHeight="1">
      <c r="A23" s="10"/>
      <c r="B23" s="10"/>
      <c r="C23" s="10"/>
      <c r="D23" s="10"/>
      <c r="E23" s="48" t="s">
        <v>396</v>
      </c>
      <c r="F23" s="49"/>
      <c r="G23" s="48" t="s">
        <v>403</v>
      </c>
      <c r="H23" s="49"/>
    </row>
    <row r="24" spans="1:8" s="1" customFormat="1" ht="21.75" customHeight="1">
      <c r="A24" s="10"/>
      <c r="B24" s="10"/>
      <c r="C24" s="10" t="s">
        <v>404</v>
      </c>
      <c r="D24" s="10"/>
      <c r="E24" s="36" t="s">
        <v>405</v>
      </c>
      <c r="F24" s="36"/>
      <c r="G24" s="36"/>
      <c r="H24" s="36"/>
    </row>
    <row r="25" spans="1:8" s="1" customFormat="1" ht="21.75" customHeight="1">
      <c r="A25" s="10"/>
      <c r="B25" s="10"/>
      <c r="C25" s="10"/>
      <c r="D25" s="10"/>
      <c r="E25" s="36" t="s">
        <v>406</v>
      </c>
      <c r="F25" s="36"/>
      <c r="G25" s="36"/>
      <c r="H25" s="36"/>
    </row>
    <row r="26" spans="1:8" s="1" customFormat="1" ht="21.75" customHeight="1">
      <c r="A26" s="10"/>
      <c r="B26" s="10" t="s">
        <v>449</v>
      </c>
      <c r="C26" s="10" t="s">
        <v>408</v>
      </c>
      <c r="D26" s="10"/>
      <c r="E26" s="36" t="s">
        <v>405</v>
      </c>
      <c r="F26" s="36"/>
      <c r="G26" s="36"/>
      <c r="H26" s="36"/>
    </row>
    <row r="27" spans="1:8" s="1" customFormat="1" ht="21.75" customHeight="1">
      <c r="A27" s="10"/>
      <c r="B27" s="10"/>
      <c r="C27" s="10"/>
      <c r="D27" s="10"/>
      <c r="E27" s="36" t="s">
        <v>406</v>
      </c>
      <c r="F27" s="36"/>
      <c r="G27" s="36"/>
      <c r="H27" s="36"/>
    </row>
    <row r="28" spans="1:8" s="1" customFormat="1" ht="21.75" customHeight="1">
      <c r="A28" s="10"/>
      <c r="B28" s="10"/>
      <c r="C28" s="12" t="s">
        <v>409</v>
      </c>
      <c r="D28" s="52"/>
      <c r="E28" s="48" t="s">
        <v>410</v>
      </c>
      <c r="F28" s="49"/>
      <c r="G28" s="48" t="s">
        <v>411</v>
      </c>
      <c r="H28" s="49"/>
    </row>
    <row r="29" spans="1:8" s="1" customFormat="1" ht="21.75" customHeight="1">
      <c r="A29" s="10"/>
      <c r="B29" s="10"/>
      <c r="C29" s="53"/>
      <c r="D29" s="54"/>
      <c r="E29" s="48" t="s">
        <v>391</v>
      </c>
      <c r="F29" s="49"/>
      <c r="G29" s="48" t="s">
        <v>412</v>
      </c>
      <c r="H29" s="49"/>
    </row>
    <row r="30" spans="1:8" s="1" customFormat="1" ht="21.75" customHeight="1">
      <c r="A30" s="10"/>
      <c r="B30" s="10"/>
      <c r="C30" s="53"/>
      <c r="D30" s="54"/>
      <c r="E30" s="48" t="s">
        <v>413</v>
      </c>
      <c r="F30" s="49"/>
      <c r="G30" s="48" t="s">
        <v>411</v>
      </c>
      <c r="H30" s="49"/>
    </row>
    <row r="31" spans="1:8" s="1" customFormat="1" ht="21.75" customHeight="1">
      <c r="A31" s="10"/>
      <c r="B31" s="10"/>
      <c r="C31" s="53"/>
      <c r="D31" s="54"/>
      <c r="E31" s="48" t="s">
        <v>414</v>
      </c>
      <c r="F31" s="49"/>
      <c r="G31" s="48" t="s">
        <v>415</v>
      </c>
      <c r="H31" s="49"/>
    </row>
    <row r="32" spans="1:8" s="1" customFormat="1" ht="21.75" customHeight="1">
      <c r="A32" s="10"/>
      <c r="B32" s="10"/>
      <c r="C32" s="53"/>
      <c r="D32" s="54"/>
      <c r="E32" s="48" t="s">
        <v>396</v>
      </c>
      <c r="F32" s="49"/>
      <c r="G32" s="48" t="s">
        <v>416</v>
      </c>
      <c r="H32" s="49"/>
    </row>
    <row r="33" spans="1:8" s="1" customFormat="1" ht="63.75" customHeight="1">
      <c r="A33" s="10"/>
      <c r="B33" s="10"/>
      <c r="C33" s="55"/>
      <c r="D33" s="56"/>
      <c r="E33" s="48" t="s">
        <v>417</v>
      </c>
      <c r="F33" s="49"/>
      <c r="G33" s="48" t="s">
        <v>418</v>
      </c>
      <c r="H33" s="49"/>
    </row>
    <row r="34" spans="1:8" s="1" customFormat="1" ht="21.75" customHeight="1">
      <c r="A34" s="10"/>
      <c r="B34" s="10"/>
      <c r="C34" s="12" t="s">
        <v>419</v>
      </c>
      <c r="D34" s="52"/>
      <c r="E34" s="57" t="s">
        <v>405</v>
      </c>
      <c r="F34" s="58"/>
      <c r="G34" s="57"/>
      <c r="H34" s="58"/>
    </row>
    <row r="35" spans="1:8" s="1" customFormat="1" ht="21.75" customHeight="1">
      <c r="A35" s="10"/>
      <c r="B35" s="10"/>
      <c r="C35" s="53"/>
      <c r="D35" s="54"/>
      <c r="E35" s="57" t="s">
        <v>406</v>
      </c>
      <c r="F35" s="58"/>
      <c r="G35" s="57"/>
      <c r="H35" s="58"/>
    </row>
    <row r="36" spans="1:8" s="1" customFormat="1" ht="21.75" customHeight="1">
      <c r="A36" s="10"/>
      <c r="B36" s="10"/>
      <c r="C36" s="10" t="s">
        <v>420</v>
      </c>
      <c r="D36" s="10"/>
      <c r="E36" s="36" t="s">
        <v>405</v>
      </c>
      <c r="F36" s="36"/>
      <c r="G36" s="36"/>
      <c r="H36" s="36"/>
    </row>
    <row r="37" spans="1:8" s="1" customFormat="1" ht="21.75" customHeight="1">
      <c r="A37" s="10"/>
      <c r="B37" s="10"/>
      <c r="C37" s="10"/>
      <c r="D37" s="10"/>
      <c r="E37" s="36" t="s">
        <v>406</v>
      </c>
      <c r="F37" s="36"/>
      <c r="G37" s="36"/>
      <c r="H37" s="36"/>
    </row>
    <row r="38" spans="1:8" s="1" customFormat="1" ht="21.75" customHeight="1">
      <c r="A38" s="10"/>
      <c r="B38" s="10" t="s">
        <v>450</v>
      </c>
      <c r="C38" s="10" t="s">
        <v>422</v>
      </c>
      <c r="D38" s="10"/>
      <c r="E38" s="48" t="s">
        <v>423</v>
      </c>
      <c r="F38" s="49"/>
      <c r="G38" s="59">
        <v>1</v>
      </c>
      <c r="H38" s="36"/>
    </row>
    <row r="39" spans="1:8" s="1" customFormat="1" ht="21.75" customHeight="1">
      <c r="A39" s="10"/>
      <c r="B39" s="10"/>
      <c r="C39" s="10"/>
      <c r="D39" s="10"/>
      <c r="E39" s="48" t="s">
        <v>424</v>
      </c>
      <c r="F39" s="49"/>
      <c r="G39" s="59">
        <v>1</v>
      </c>
      <c r="H39" s="36"/>
    </row>
    <row r="40" spans="1:8" s="1" customFormat="1" ht="21.75" customHeight="1">
      <c r="A40" s="10"/>
      <c r="B40" s="10"/>
      <c r="C40" s="10"/>
      <c r="D40" s="10"/>
      <c r="E40" s="48" t="s">
        <v>425</v>
      </c>
      <c r="F40" s="49"/>
      <c r="G40" s="59">
        <v>1</v>
      </c>
      <c r="H40" s="36"/>
    </row>
    <row r="41" spans="1:8" s="45" customFormat="1" ht="30" customHeight="1">
      <c r="A41" s="41" t="s">
        <v>451</v>
      </c>
      <c r="B41" s="41"/>
      <c r="C41" s="41"/>
      <c r="D41" s="41"/>
      <c r="E41" s="41"/>
      <c r="F41" s="41"/>
      <c r="G41" s="41"/>
      <c r="H41" s="41"/>
    </row>
    <row r="42" s="41" customFormat="1" ht="24" customHeight="1"/>
  </sheetData>
  <sheetProtection/>
  <mergeCells count="8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A41:H41"/>
    <mergeCell ref="A42:H42"/>
    <mergeCell ref="A6:A12"/>
    <mergeCell ref="A14:A40"/>
    <mergeCell ref="B15:B25"/>
    <mergeCell ref="B26:B37"/>
    <mergeCell ref="B38:B40"/>
    <mergeCell ref="B6:C7"/>
    <mergeCell ref="D6:E7"/>
    <mergeCell ref="C15:D18"/>
    <mergeCell ref="C19:D21"/>
    <mergeCell ref="C22:D23"/>
    <mergeCell ref="C24:D25"/>
    <mergeCell ref="C26:D27"/>
    <mergeCell ref="C28:D33"/>
    <mergeCell ref="C34:D35"/>
    <mergeCell ref="C38:D40"/>
    <mergeCell ref="C36:D37"/>
  </mergeCells>
  <printOptions/>
  <pageMargins left="0.75" right="0.75" top="1" bottom="1" header="0.5118055555555555" footer="0.5118055555555555"/>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I40"/>
  <sheetViews>
    <sheetView zoomScaleSheetLayoutView="100" workbookViewId="0" topLeftCell="A1">
      <selection activeCell="L20" sqref="L20"/>
    </sheetView>
  </sheetViews>
  <sheetFormatPr defaultColWidth="12" defaultRowHeight="14.25" customHeight="1"/>
  <cols>
    <col min="1" max="2" width="8.16015625" style="1" customWidth="1"/>
    <col min="3" max="3" width="16.5" style="1" customWidth="1"/>
    <col min="4" max="4" width="32.5" style="1" customWidth="1"/>
    <col min="5" max="5" width="26.16015625" style="1" customWidth="1"/>
    <col min="6" max="6" width="16.5" style="1" customWidth="1"/>
    <col min="7" max="7" width="16.83203125" style="1" customWidth="1"/>
    <col min="8" max="8" width="16.5" style="1" customWidth="1"/>
    <col min="9" max="9" width="26.16015625" style="1" customWidth="1"/>
    <col min="10" max="16384" width="12" style="1" customWidth="1"/>
  </cols>
  <sheetData>
    <row r="1" spans="1:4" s="1" customFormat="1" ht="16.5" customHeight="1">
      <c r="A1" s="2" t="s">
        <v>44</v>
      </c>
      <c r="B1" s="3"/>
      <c r="C1" s="3"/>
      <c r="D1" s="3"/>
    </row>
    <row r="2" spans="1:9" s="1" customFormat="1" ht="33.75" customHeight="1">
      <c r="A2" s="4" t="s">
        <v>45</v>
      </c>
      <c r="B2" s="4"/>
      <c r="C2" s="4"/>
      <c r="D2" s="4"/>
      <c r="E2" s="4"/>
      <c r="F2" s="4"/>
      <c r="G2" s="4"/>
      <c r="H2" s="4"/>
      <c r="I2" s="4"/>
    </row>
    <row r="3" spans="1:9" s="1" customFormat="1" ht="14.25" customHeight="1">
      <c r="A3" s="5"/>
      <c r="B3" s="5"/>
      <c r="C3" s="5"/>
      <c r="D3" s="5"/>
      <c r="E3" s="5"/>
      <c r="F3" s="5"/>
      <c r="G3" s="5"/>
      <c r="H3" s="5"/>
      <c r="I3" s="5"/>
    </row>
    <row r="4" spans="1:2" s="1" customFormat="1" ht="21.75" customHeight="1">
      <c r="A4" s="6"/>
      <c r="B4" s="7"/>
    </row>
    <row r="5" spans="1:9" s="1" customFormat="1" ht="21.75" customHeight="1">
      <c r="A5" s="8" t="s">
        <v>367</v>
      </c>
      <c r="B5" s="9"/>
      <c r="C5" s="9"/>
      <c r="D5" s="10" t="s">
        <v>428</v>
      </c>
      <c r="E5" s="10"/>
      <c r="F5" s="10"/>
      <c r="G5" s="10"/>
      <c r="H5" s="10"/>
      <c r="I5" s="10"/>
    </row>
    <row r="6" spans="1:9" s="1" customFormat="1" ht="21.75" customHeight="1">
      <c r="A6" s="8" t="s">
        <v>369</v>
      </c>
      <c r="B6" s="9"/>
      <c r="C6" s="9"/>
      <c r="D6" s="10" t="s">
        <v>370</v>
      </c>
      <c r="E6" s="10"/>
      <c r="F6" s="8" t="s">
        <v>371</v>
      </c>
      <c r="G6" s="11"/>
      <c r="H6" s="10"/>
      <c r="I6" s="10"/>
    </row>
    <row r="7" spans="1:9" s="1" customFormat="1" ht="21.75" customHeight="1">
      <c r="A7" s="12" t="s">
        <v>373</v>
      </c>
      <c r="B7" s="13"/>
      <c r="C7" s="14"/>
      <c r="D7" s="15" t="s">
        <v>374</v>
      </c>
      <c r="E7" s="15">
        <v>2000</v>
      </c>
      <c r="F7" s="16" t="s">
        <v>375</v>
      </c>
      <c r="G7" s="17"/>
      <c r="H7" s="18">
        <v>2000</v>
      </c>
      <c r="I7" s="42"/>
    </row>
    <row r="8" spans="1:9" s="1" customFormat="1" ht="21.75" customHeight="1">
      <c r="A8" s="19"/>
      <c r="B8" s="20"/>
      <c r="C8" s="21"/>
      <c r="D8" s="15" t="s">
        <v>376</v>
      </c>
      <c r="E8" s="15">
        <v>2000</v>
      </c>
      <c r="F8" s="16" t="s">
        <v>376</v>
      </c>
      <c r="G8" s="17"/>
      <c r="H8" s="18">
        <v>2000</v>
      </c>
      <c r="I8" s="42"/>
    </row>
    <row r="9" spans="1:9" s="1" customFormat="1" ht="21.75" customHeight="1">
      <c r="A9" s="22"/>
      <c r="B9" s="23"/>
      <c r="C9" s="24"/>
      <c r="D9" s="15" t="s">
        <v>377</v>
      </c>
      <c r="E9" s="15"/>
      <c r="F9" s="16" t="s">
        <v>378</v>
      </c>
      <c r="G9" s="17"/>
      <c r="H9" s="18"/>
      <c r="I9" s="42"/>
    </row>
    <row r="10" spans="1:9" s="1" customFormat="1" ht="21.75" customHeight="1">
      <c r="A10" s="10" t="s">
        <v>379</v>
      </c>
      <c r="B10" s="10" t="s">
        <v>380</v>
      </c>
      <c r="C10" s="10"/>
      <c r="D10" s="10"/>
      <c r="E10" s="10"/>
      <c r="F10" s="8" t="s">
        <v>381</v>
      </c>
      <c r="G10" s="9"/>
      <c r="H10" s="9"/>
      <c r="I10" s="11"/>
    </row>
    <row r="11" spans="1:9" s="1" customFormat="1" ht="130.5" customHeight="1">
      <c r="A11" s="25"/>
      <c r="B11" s="26" t="s">
        <v>452</v>
      </c>
      <c r="C11" s="26"/>
      <c r="D11" s="26"/>
      <c r="E11" s="26"/>
      <c r="F11" s="27" t="s">
        <v>453</v>
      </c>
      <c r="G11" s="28"/>
      <c r="H11" s="28"/>
      <c r="I11" s="43"/>
    </row>
    <row r="12" spans="1:9" s="1" customFormat="1" ht="24">
      <c r="A12" s="10" t="s">
        <v>384</v>
      </c>
      <c r="B12" s="29" t="s">
        <v>385</v>
      </c>
      <c r="C12" s="10" t="s">
        <v>386</v>
      </c>
      <c r="D12" s="10" t="s">
        <v>387</v>
      </c>
      <c r="E12" s="10" t="s">
        <v>388</v>
      </c>
      <c r="F12" s="10" t="s">
        <v>386</v>
      </c>
      <c r="G12" s="10" t="s">
        <v>387</v>
      </c>
      <c r="H12" s="10"/>
      <c r="I12" s="10" t="s">
        <v>388</v>
      </c>
    </row>
    <row r="13" spans="1:9" s="1" customFormat="1" ht="21.75" customHeight="1">
      <c r="A13" s="10"/>
      <c r="B13" s="10" t="s">
        <v>389</v>
      </c>
      <c r="C13" s="10" t="s">
        <v>390</v>
      </c>
      <c r="D13" s="30" t="s">
        <v>391</v>
      </c>
      <c r="E13" s="31" t="s">
        <v>392</v>
      </c>
      <c r="F13" s="10" t="s">
        <v>390</v>
      </c>
      <c r="G13" s="32" t="s">
        <v>391</v>
      </c>
      <c r="H13" s="33"/>
      <c r="I13" s="31" t="s">
        <v>392</v>
      </c>
    </row>
    <row r="14" spans="1:9" s="1" customFormat="1" ht="21.75" customHeight="1">
      <c r="A14" s="10"/>
      <c r="B14" s="10"/>
      <c r="C14" s="10"/>
      <c r="D14" s="30" t="s">
        <v>393</v>
      </c>
      <c r="E14" s="31" t="s">
        <v>394</v>
      </c>
      <c r="F14" s="10"/>
      <c r="G14" s="32" t="s">
        <v>393</v>
      </c>
      <c r="H14" s="33"/>
      <c r="I14" s="31" t="s">
        <v>394</v>
      </c>
    </row>
    <row r="15" spans="1:9" s="1" customFormat="1" ht="21.75" customHeight="1">
      <c r="A15" s="10"/>
      <c r="B15" s="10"/>
      <c r="C15" s="10"/>
      <c r="D15" s="30" t="s">
        <v>395</v>
      </c>
      <c r="E15" s="31"/>
      <c r="F15" s="10"/>
      <c r="G15" s="32" t="s">
        <v>395</v>
      </c>
      <c r="H15" s="33"/>
      <c r="I15" s="31"/>
    </row>
    <row r="16" spans="1:9" s="1" customFormat="1" ht="21.75" customHeight="1">
      <c r="A16" s="10"/>
      <c r="B16" s="10"/>
      <c r="C16" s="10"/>
      <c r="D16" s="30" t="s">
        <v>396</v>
      </c>
      <c r="E16" s="31" t="s">
        <v>394</v>
      </c>
      <c r="F16" s="10"/>
      <c r="G16" s="32" t="s">
        <v>396</v>
      </c>
      <c r="H16" s="33"/>
      <c r="I16" s="31" t="s">
        <v>394</v>
      </c>
    </row>
    <row r="17" spans="1:9" s="1" customFormat="1" ht="21.75" customHeight="1">
      <c r="A17" s="10"/>
      <c r="B17" s="10"/>
      <c r="C17" s="10" t="s">
        <v>397</v>
      </c>
      <c r="D17" s="30" t="s">
        <v>398</v>
      </c>
      <c r="E17" s="34">
        <v>1</v>
      </c>
      <c r="F17" s="10" t="s">
        <v>397</v>
      </c>
      <c r="G17" s="32" t="s">
        <v>398</v>
      </c>
      <c r="H17" s="33"/>
      <c r="I17" s="34">
        <v>1</v>
      </c>
    </row>
    <row r="18" spans="1:9" s="1" customFormat="1" ht="21.75" customHeight="1">
      <c r="A18" s="10"/>
      <c r="B18" s="10"/>
      <c r="C18" s="10"/>
      <c r="D18" s="30" t="s">
        <v>399</v>
      </c>
      <c r="E18" s="34">
        <v>0.95</v>
      </c>
      <c r="F18" s="10"/>
      <c r="G18" s="32" t="s">
        <v>399</v>
      </c>
      <c r="H18" s="33"/>
      <c r="I18" s="34">
        <v>0.95</v>
      </c>
    </row>
    <row r="19" spans="1:9" s="1" customFormat="1" ht="21.75" customHeight="1">
      <c r="A19" s="10"/>
      <c r="B19" s="10"/>
      <c r="C19" s="10"/>
      <c r="D19" s="30" t="s">
        <v>400</v>
      </c>
      <c r="E19" s="34">
        <v>0.95</v>
      </c>
      <c r="F19" s="10"/>
      <c r="G19" s="32" t="s">
        <v>400</v>
      </c>
      <c r="H19" s="33"/>
      <c r="I19" s="34">
        <v>0.95</v>
      </c>
    </row>
    <row r="20" spans="1:9" s="1" customFormat="1" ht="21.75" customHeight="1">
      <c r="A20" s="10"/>
      <c r="B20" s="10"/>
      <c r="C20" s="10" t="s">
        <v>401</v>
      </c>
      <c r="D20" s="30" t="s">
        <v>393</v>
      </c>
      <c r="E20" s="31" t="s">
        <v>402</v>
      </c>
      <c r="F20" s="10" t="s">
        <v>401</v>
      </c>
      <c r="G20" s="32" t="s">
        <v>393</v>
      </c>
      <c r="H20" s="33"/>
      <c r="I20" s="31" t="s">
        <v>402</v>
      </c>
    </row>
    <row r="21" spans="1:9" s="1" customFormat="1" ht="36" customHeight="1">
      <c r="A21" s="10"/>
      <c r="B21" s="10"/>
      <c r="C21" s="10"/>
      <c r="D21" s="30" t="s">
        <v>396</v>
      </c>
      <c r="E21" s="35" t="s">
        <v>403</v>
      </c>
      <c r="F21" s="10"/>
      <c r="G21" s="32" t="s">
        <v>396</v>
      </c>
      <c r="H21" s="33"/>
      <c r="I21" s="35" t="s">
        <v>403</v>
      </c>
    </row>
    <row r="22" spans="1:9" s="1" customFormat="1" ht="21.75" customHeight="1">
      <c r="A22" s="10"/>
      <c r="B22" s="10"/>
      <c r="C22" s="10" t="s">
        <v>404</v>
      </c>
      <c r="D22" s="15" t="s">
        <v>405</v>
      </c>
      <c r="E22" s="15"/>
      <c r="F22" s="10" t="s">
        <v>404</v>
      </c>
      <c r="G22" s="36" t="s">
        <v>405</v>
      </c>
      <c r="H22" s="36"/>
      <c r="I22" s="15"/>
    </row>
    <row r="23" spans="1:9" s="1" customFormat="1" ht="21.75" customHeight="1">
      <c r="A23" s="10"/>
      <c r="B23" s="10"/>
      <c r="C23" s="10"/>
      <c r="D23" s="15" t="s">
        <v>406</v>
      </c>
      <c r="E23" s="15"/>
      <c r="F23" s="10"/>
      <c r="G23" s="36" t="s">
        <v>406</v>
      </c>
      <c r="H23" s="36"/>
      <c r="I23" s="15"/>
    </row>
    <row r="24" spans="1:9" s="1" customFormat="1" ht="21.75" customHeight="1">
      <c r="A24" s="10"/>
      <c r="B24" s="10" t="s">
        <v>407</v>
      </c>
      <c r="C24" s="10" t="s">
        <v>408</v>
      </c>
      <c r="D24" s="15" t="s">
        <v>405</v>
      </c>
      <c r="E24" s="15"/>
      <c r="F24" s="10" t="s">
        <v>408</v>
      </c>
      <c r="G24" s="36" t="s">
        <v>405</v>
      </c>
      <c r="H24" s="36"/>
      <c r="I24" s="15"/>
    </row>
    <row r="25" spans="1:9" s="1" customFormat="1" ht="21.75" customHeight="1">
      <c r="A25" s="10"/>
      <c r="B25" s="10"/>
      <c r="C25" s="10"/>
      <c r="D25" s="15" t="s">
        <v>406</v>
      </c>
      <c r="E25" s="15"/>
      <c r="F25" s="10"/>
      <c r="G25" s="36" t="s">
        <v>406</v>
      </c>
      <c r="H25" s="36"/>
      <c r="I25" s="15"/>
    </row>
    <row r="26" spans="1:9" s="1" customFormat="1" ht="21.75" customHeight="1">
      <c r="A26" s="10"/>
      <c r="B26" s="10"/>
      <c r="C26" s="25" t="s">
        <v>409</v>
      </c>
      <c r="D26" s="30" t="s">
        <v>410</v>
      </c>
      <c r="E26" s="31" t="s">
        <v>411</v>
      </c>
      <c r="F26" s="25" t="s">
        <v>409</v>
      </c>
      <c r="G26" s="32" t="s">
        <v>410</v>
      </c>
      <c r="H26" s="33"/>
      <c r="I26" s="31" t="s">
        <v>411</v>
      </c>
    </row>
    <row r="27" spans="1:9" s="1" customFormat="1" ht="21.75" customHeight="1">
      <c r="A27" s="10"/>
      <c r="B27" s="10"/>
      <c r="C27" s="37"/>
      <c r="D27" s="30" t="s">
        <v>391</v>
      </c>
      <c r="E27" s="31" t="s">
        <v>412</v>
      </c>
      <c r="F27" s="37"/>
      <c r="G27" s="32" t="s">
        <v>391</v>
      </c>
      <c r="H27" s="33"/>
      <c r="I27" s="31" t="s">
        <v>412</v>
      </c>
    </row>
    <row r="28" spans="1:9" s="1" customFormat="1" ht="21.75" customHeight="1">
      <c r="A28" s="10"/>
      <c r="B28" s="10"/>
      <c r="C28" s="37"/>
      <c r="D28" s="30" t="s">
        <v>413</v>
      </c>
      <c r="E28" s="31" t="s">
        <v>411</v>
      </c>
      <c r="F28" s="37"/>
      <c r="G28" s="32" t="s">
        <v>413</v>
      </c>
      <c r="H28" s="33"/>
      <c r="I28" s="31" t="s">
        <v>411</v>
      </c>
    </row>
    <row r="29" spans="1:9" s="1" customFormat="1" ht="21.75" customHeight="1">
      <c r="A29" s="10"/>
      <c r="B29" s="10"/>
      <c r="C29" s="37"/>
      <c r="D29" s="30" t="s">
        <v>414</v>
      </c>
      <c r="E29" s="31" t="s">
        <v>415</v>
      </c>
      <c r="F29" s="37"/>
      <c r="G29" s="32" t="s">
        <v>414</v>
      </c>
      <c r="H29" s="33"/>
      <c r="I29" s="31" t="s">
        <v>415</v>
      </c>
    </row>
    <row r="30" spans="1:9" s="1" customFormat="1" ht="21.75" customHeight="1">
      <c r="A30" s="10"/>
      <c r="B30" s="10"/>
      <c r="C30" s="37"/>
      <c r="D30" s="30" t="s">
        <v>396</v>
      </c>
      <c r="E30" s="31" t="s">
        <v>416</v>
      </c>
      <c r="F30" s="37"/>
      <c r="G30" s="32" t="s">
        <v>396</v>
      </c>
      <c r="H30" s="33"/>
      <c r="I30" s="31" t="s">
        <v>416</v>
      </c>
    </row>
    <row r="31" spans="1:9" s="1" customFormat="1" ht="93" customHeight="1">
      <c r="A31" s="10"/>
      <c r="B31" s="10"/>
      <c r="C31" s="38"/>
      <c r="D31" s="30" t="s">
        <v>417</v>
      </c>
      <c r="E31" s="35" t="s">
        <v>418</v>
      </c>
      <c r="F31" s="38"/>
      <c r="G31" s="32" t="s">
        <v>417</v>
      </c>
      <c r="H31" s="33"/>
      <c r="I31" s="35" t="s">
        <v>418</v>
      </c>
    </row>
    <row r="32" spans="1:9" s="1" customFormat="1" ht="21.75" customHeight="1">
      <c r="A32" s="10"/>
      <c r="B32" s="10"/>
      <c r="C32" s="10" t="s">
        <v>419</v>
      </c>
      <c r="D32" s="15" t="s">
        <v>405</v>
      </c>
      <c r="E32" s="15"/>
      <c r="F32" s="10" t="s">
        <v>419</v>
      </c>
      <c r="G32" s="36" t="s">
        <v>405</v>
      </c>
      <c r="H32" s="36"/>
      <c r="I32" s="15"/>
    </row>
    <row r="33" spans="1:9" s="1" customFormat="1" ht="21.75" customHeight="1">
      <c r="A33" s="10"/>
      <c r="B33" s="10"/>
      <c r="C33" s="10"/>
      <c r="D33" s="15" t="s">
        <v>406</v>
      </c>
      <c r="E33" s="15"/>
      <c r="F33" s="10"/>
      <c r="G33" s="36" t="s">
        <v>406</v>
      </c>
      <c r="H33" s="36"/>
      <c r="I33" s="15"/>
    </row>
    <row r="34" spans="1:9" s="1" customFormat="1" ht="21.75" customHeight="1">
      <c r="A34" s="10"/>
      <c r="B34" s="10"/>
      <c r="C34" s="10" t="s">
        <v>420</v>
      </c>
      <c r="D34" s="15" t="s">
        <v>405</v>
      </c>
      <c r="E34" s="15"/>
      <c r="F34" s="10" t="s">
        <v>420</v>
      </c>
      <c r="G34" s="36" t="s">
        <v>405</v>
      </c>
      <c r="H34" s="36"/>
      <c r="I34" s="15"/>
    </row>
    <row r="35" spans="1:9" s="1" customFormat="1" ht="21.75" customHeight="1">
      <c r="A35" s="10"/>
      <c r="B35" s="10"/>
      <c r="C35" s="10"/>
      <c r="D35" s="15" t="s">
        <v>406</v>
      </c>
      <c r="E35" s="15"/>
      <c r="F35" s="10"/>
      <c r="G35" s="36" t="s">
        <v>406</v>
      </c>
      <c r="H35" s="36"/>
      <c r="I35" s="15"/>
    </row>
    <row r="36" spans="1:9" s="1" customFormat="1" ht="21.75" customHeight="1">
      <c r="A36" s="10"/>
      <c r="B36" s="10" t="s">
        <v>421</v>
      </c>
      <c r="C36" s="10" t="s">
        <v>422</v>
      </c>
      <c r="D36" s="30" t="s">
        <v>423</v>
      </c>
      <c r="E36" s="39">
        <v>1</v>
      </c>
      <c r="F36" s="10" t="s">
        <v>422</v>
      </c>
      <c r="G36" s="32" t="s">
        <v>423</v>
      </c>
      <c r="H36" s="33"/>
      <c r="I36" s="44">
        <v>1</v>
      </c>
    </row>
    <row r="37" spans="1:9" s="1" customFormat="1" ht="21.75" customHeight="1">
      <c r="A37" s="10"/>
      <c r="B37" s="10"/>
      <c r="C37" s="10"/>
      <c r="D37" s="30" t="s">
        <v>424</v>
      </c>
      <c r="E37" s="39">
        <v>1</v>
      </c>
      <c r="F37" s="10"/>
      <c r="G37" s="32" t="s">
        <v>424</v>
      </c>
      <c r="H37" s="33"/>
      <c r="I37" s="44">
        <v>1</v>
      </c>
    </row>
    <row r="38" spans="1:9" s="1" customFormat="1" ht="21.75" customHeight="1">
      <c r="A38" s="10"/>
      <c r="B38" s="10"/>
      <c r="C38" s="10"/>
      <c r="D38" s="30" t="s">
        <v>425</v>
      </c>
      <c r="E38" s="39">
        <v>1</v>
      </c>
      <c r="F38" s="10"/>
      <c r="G38" s="32" t="s">
        <v>425</v>
      </c>
      <c r="H38" s="33"/>
      <c r="I38" s="44">
        <v>1</v>
      </c>
    </row>
    <row r="39" spans="1:9" s="1" customFormat="1" ht="27.75" customHeight="1">
      <c r="A39" s="40" t="s">
        <v>454</v>
      </c>
      <c r="B39" s="40"/>
      <c r="C39" s="40"/>
      <c r="D39" s="40"/>
      <c r="E39" s="40"/>
      <c r="F39" s="40"/>
      <c r="G39" s="40"/>
      <c r="H39" s="40"/>
      <c r="I39" s="40"/>
    </row>
    <row r="40" spans="1:9" s="1" customFormat="1" ht="36" customHeight="1">
      <c r="A40" s="41"/>
      <c r="B40" s="41"/>
      <c r="C40" s="41"/>
      <c r="D40" s="41"/>
      <c r="E40" s="41"/>
      <c r="F40" s="41"/>
      <c r="G40" s="41"/>
      <c r="H40" s="41"/>
      <c r="I40" s="41"/>
    </row>
  </sheetData>
  <sheetProtection/>
  <mergeCells count="71">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A39:I39"/>
    <mergeCell ref="A40:I40"/>
    <mergeCell ref="A10:A11"/>
    <mergeCell ref="A12:A38"/>
    <mergeCell ref="B13:B23"/>
    <mergeCell ref="B24:B35"/>
    <mergeCell ref="B36:B38"/>
    <mergeCell ref="C13:C16"/>
    <mergeCell ref="C17:C19"/>
    <mergeCell ref="C20:C21"/>
    <mergeCell ref="C22:C23"/>
    <mergeCell ref="C24:C25"/>
    <mergeCell ref="C26:C31"/>
    <mergeCell ref="C32:C33"/>
    <mergeCell ref="C34:C35"/>
    <mergeCell ref="C36:C38"/>
    <mergeCell ref="F13:F16"/>
    <mergeCell ref="F17:F19"/>
    <mergeCell ref="F20:F21"/>
    <mergeCell ref="F22:F23"/>
    <mergeCell ref="F24:F25"/>
    <mergeCell ref="F26:F31"/>
    <mergeCell ref="F32:F33"/>
    <mergeCell ref="F34:F35"/>
    <mergeCell ref="F36:F38"/>
    <mergeCell ref="A7:C9"/>
  </mergeCells>
  <printOptions/>
  <pageMargins left="0.75" right="0.75" top="1" bottom="1" header="0.5118055555555555" footer="0.511805555555555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zoomScaleSheetLayoutView="100" workbookViewId="0" topLeftCell="A1">
      <selection activeCell="L23" sqref="L23"/>
    </sheetView>
  </sheetViews>
  <sheetFormatPr defaultColWidth="9.33203125" defaultRowHeight="11.25" customHeight="1"/>
  <cols>
    <col min="1" max="1" width="19.33203125" style="138" customWidth="1"/>
    <col min="2" max="9" width="9.33203125" style="138" customWidth="1"/>
    <col min="10" max="10" width="31.33203125" style="138" customWidth="1"/>
    <col min="11" max="11" width="14.33203125" style="138" customWidth="1"/>
    <col min="12" max="12" width="49.33203125" style="138" customWidth="1"/>
    <col min="13" max="16384" width="9.33203125" style="138" customWidth="1"/>
  </cols>
  <sheetData>
    <row r="1" spans="1:12" s="138" customFormat="1" ht="22.5">
      <c r="A1" s="155" t="s">
        <v>5</v>
      </c>
      <c r="B1" s="155"/>
      <c r="C1" s="155"/>
      <c r="D1" s="155"/>
      <c r="E1" s="155"/>
      <c r="F1" s="155"/>
      <c r="G1" s="155"/>
      <c r="H1" s="155"/>
      <c r="I1" s="155"/>
      <c r="J1" s="155"/>
      <c r="K1" s="155"/>
      <c r="L1" s="155"/>
    </row>
    <row r="2" spans="1:12" s="138" customFormat="1" ht="24" customHeight="1">
      <c r="A2" s="156" t="s">
        <v>6</v>
      </c>
      <c r="B2" s="157" t="s">
        <v>7</v>
      </c>
      <c r="C2" s="158"/>
      <c r="D2" s="158"/>
      <c r="E2" s="158"/>
      <c r="F2" s="158"/>
      <c r="G2" s="158"/>
      <c r="H2" s="158"/>
      <c r="I2" s="158"/>
      <c r="J2" s="163"/>
      <c r="K2" s="156" t="s">
        <v>8</v>
      </c>
      <c r="L2" s="156" t="s">
        <v>9</v>
      </c>
    </row>
    <row r="3" spans="1:12" s="154" customFormat="1" ht="24.75" customHeight="1">
      <c r="A3" s="156" t="s">
        <v>10</v>
      </c>
      <c r="B3" s="159" t="s">
        <v>11</v>
      </c>
      <c r="C3" s="159"/>
      <c r="D3" s="159"/>
      <c r="E3" s="159"/>
      <c r="F3" s="159"/>
      <c r="G3" s="159"/>
      <c r="H3" s="159"/>
      <c r="I3" s="159"/>
      <c r="J3" s="159"/>
      <c r="K3" s="164" t="s">
        <v>12</v>
      </c>
      <c r="L3" s="164"/>
    </row>
    <row r="4" spans="1:12" s="154" customFormat="1" ht="24.75" customHeight="1">
      <c r="A4" s="156" t="s">
        <v>13</v>
      </c>
      <c r="B4" s="159" t="s">
        <v>14</v>
      </c>
      <c r="C4" s="159"/>
      <c r="D4" s="159"/>
      <c r="E4" s="159"/>
      <c r="F4" s="159"/>
      <c r="G4" s="159"/>
      <c r="H4" s="159"/>
      <c r="I4" s="159"/>
      <c r="J4" s="159"/>
      <c r="K4" s="164" t="s">
        <v>12</v>
      </c>
      <c r="L4" s="164"/>
    </row>
    <row r="5" spans="1:12" s="154" customFormat="1" ht="24.75" customHeight="1">
      <c r="A5" s="156" t="s">
        <v>15</v>
      </c>
      <c r="B5" s="159" t="s">
        <v>16</v>
      </c>
      <c r="C5" s="159"/>
      <c r="D5" s="159"/>
      <c r="E5" s="159"/>
      <c r="F5" s="159"/>
      <c r="G5" s="159"/>
      <c r="H5" s="159"/>
      <c r="I5" s="159"/>
      <c r="J5" s="159"/>
      <c r="K5" s="164" t="s">
        <v>12</v>
      </c>
      <c r="L5" s="164"/>
    </row>
    <row r="6" spans="1:12" s="154" customFormat="1" ht="24.75" customHeight="1">
      <c r="A6" s="156" t="s">
        <v>17</v>
      </c>
      <c r="B6" s="159" t="s">
        <v>18</v>
      </c>
      <c r="C6" s="159"/>
      <c r="D6" s="159"/>
      <c r="E6" s="159"/>
      <c r="F6" s="159"/>
      <c r="G6" s="159"/>
      <c r="H6" s="159"/>
      <c r="I6" s="159"/>
      <c r="J6" s="159"/>
      <c r="K6" s="164" t="s">
        <v>12</v>
      </c>
      <c r="L6" s="164"/>
    </row>
    <row r="7" spans="1:12" s="154" customFormat="1" ht="24.75" customHeight="1">
      <c r="A7" s="156" t="s">
        <v>19</v>
      </c>
      <c r="B7" s="159" t="s">
        <v>20</v>
      </c>
      <c r="C7" s="159"/>
      <c r="D7" s="159"/>
      <c r="E7" s="159"/>
      <c r="F7" s="159"/>
      <c r="G7" s="159"/>
      <c r="H7" s="159"/>
      <c r="I7" s="159"/>
      <c r="J7" s="159"/>
      <c r="K7" s="164" t="s">
        <v>12</v>
      </c>
      <c r="L7" s="164"/>
    </row>
    <row r="8" spans="1:12" s="154" customFormat="1" ht="24.75" customHeight="1">
      <c r="A8" s="156" t="s">
        <v>21</v>
      </c>
      <c r="B8" s="159" t="s">
        <v>22</v>
      </c>
      <c r="C8" s="159"/>
      <c r="D8" s="159"/>
      <c r="E8" s="159"/>
      <c r="F8" s="159"/>
      <c r="G8" s="159"/>
      <c r="H8" s="159"/>
      <c r="I8" s="159"/>
      <c r="J8" s="159"/>
      <c r="K8" s="164" t="s">
        <v>12</v>
      </c>
      <c r="L8" s="164"/>
    </row>
    <row r="9" spans="1:12" s="154" customFormat="1" ht="24.75" customHeight="1">
      <c r="A9" s="156" t="s">
        <v>23</v>
      </c>
      <c r="B9" s="159" t="s">
        <v>24</v>
      </c>
      <c r="C9" s="159"/>
      <c r="D9" s="159"/>
      <c r="E9" s="159"/>
      <c r="F9" s="159"/>
      <c r="G9" s="159"/>
      <c r="H9" s="159"/>
      <c r="I9" s="159"/>
      <c r="J9" s="159"/>
      <c r="K9" s="164" t="s">
        <v>12</v>
      </c>
      <c r="L9" s="164"/>
    </row>
    <row r="10" spans="1:12" s="154" customFormat="1" ht="24.75" customHeight="1">
      <c r="A10" s="156" t="s">
        <v>25</v>
      </c>
      <c r="B10" s="159" t="s">
        <v>26</v>
      </c>
      <c r="C10" s="159"/>
      <c r="D10" s="159"/>
      <c r="E10" s="159"/>
      <c r="F10" s="159"/>
      <c r="G10" s="159"/>
      <c r="H10" s="159"/>
      <c r="I10" s="159"/>
      <c r="J10" s="159"/>
      <c r="K10" s="164" t="s">
        <v>12</v>
      </c>
      <c r="L10" s="164"/>
    </row>
    <row r="11" spans="1:12" s="154" customFormat="1" ht="24.75" customHeight="1">
      <c r="A11" s="156" t="s">
        <v>27</v>
      </c>
      <c r="B11" s="159" t="s">
        <v>28</v>
      </c>
      <c r="C11" s="159"/>
      <c r="D11" s="159"/>
      <c r="E11" s="159"/>
      <c r="F11" s="159"/>
      <c r="G11" s="159"/>
      <c r="H11" s="159"/>
      <c r="I11" s="159"/>
      <c r="J11" s="159"/>
      <c r="K11" s="164" t="s">
        <v>29</v>
      </c>
      <c r="L11" s="164" t="s">
        <v>30</v>
      </c>
    </row>
    <row r="12" spans="1:12" s="154" customFormat="1" ht="24.75" customHeight="1">
      <c r="A12" s="156" t="s">
        <v>31</v>
      </c>
      <c r="B12" s="159" t="s">
        <v>32</v>
      </c>
      <c r="C12" s="159"/>
      <c r="D12" s="159"/>
      <c r="E12" s="159"/>
      <c r="F12" s="159"/>
      <c r="G12" s="159"/>
      <c r="H12" s="159"/>
      <c r="I12" s="159"/>
      <c r="J12" s="159"/>
      <c r="K12" s="164" t="s">
        <v>12</v>
      </c>
      <c r="L12" s="164"/>
    </row>
    <row r="13" spans="1:12" s="154" customFormat="1" ht="24.75" customHeight="1">
      <c r="A13" s="156" t="s">
        <v>33</v>
      </c>
      <c r="B13" s="160" t="s">
        <v>34</v>
      </c>
      <c r="C13" s="161"/>
      <c r="D13" s="161"/>
      <c r="E13" s="161"/>
      <c r="F13" s="161"/>
      <c r="G13" s="161"/>
      <c r="H13" s="161"/>
      <c r="I13" s="161"/>
      <c r="J13" s="165"/>
      <c r="K13" s="164" t="s">
        <v>29</v>
      </c>
      <c r="L13" s="164" t="s">
        <v>35</v>
      </c>
    </row>
    <row r="14" spans="1:12" s="154" customFormat="1" ht="24.75" customHeight="1">
      <c r="A14" s="156" t="s">
        <v>36</v>
      </c>
      <c r="B14" s="159" t="s">
        <v>37</v>
      </c>
      <c r="C14" s="159"/>
      <c r="D14" s="159"/>
      <c r="E14" s="159"/>
      <c r="F14" s="159"/>
      <c r="G14" s="159"/>
      <c r="H14" s="159"/>
      <c r="I14" s="159"/>
      <c r="J14" s="159"/>
      <c r="K14" s="164" t="s">
        <v>12</v>
      </c>
      <c r="L14" s="166"/>
    </row>
    <row r="15" spans="1:12" s="154" customFormat="1" ht="24.75" customHeight="1">
      <c r="A15" s="156" t="s">
        <v>38</v>
      </c>
      <c r="B15" s="162" t="s">
        <v>39</v>
      </c>
      <c r="C15" s="162"/>
      <c r="D15" s="162"/>
      <c r="E15" s="162"/>
      <c r="F15" s="162"/>
      <c r="G15" s="162"/>
      <c r="H15" s="162"/>
      <c r="I15" s="162"/>
      <c r="J15" s="162"/>
      <c r="K15" s="164" t="s">
        <v>12</v>
      </c>
      <c r="L15" s="167"/>
    </row>
    <row r="16" spans="1:12" s="138" customFormat="1" ht="24.75" customHeight="1">
      <c r="A16" s="156" t="s">
        <v>40</v>
      </c>
      <c r="B16" s="159" t="s">
        <v>41</v>
      </c>
      <c r="C16" s="159"/>
      <c r="D16" s="159"/>
      <c r="E16" s="159"/>
      <c r="F16" s="159"/>
      <c r="G16" s="159"/>
      <c r="H16" s="159"/>
      <c r="I16" s="159"/>
      <c r="J16" s="159"/>
      <c r="K16" s="164" t="s">
        <v>12</v>
      </c>
      <c r="L16" s="168"/>
    </row>
    <row r="17" spans="1:12" s="138" customFormat="1" ht="24.75" customHeight="1">
      <c r="A17" s="156" t="s">
        <v>42</v>
      </c>
      <c r="B17" s="159" t="s">
        <v>43</v>
      </c>
      <c r="C17" s="159"/>
      <c r="D17" s="159"/>
      <c r="E17" s="159"/>
      <c r="F17" s="159"/>
      <c r="G17" s="159"/>
      <c r="H17" s="159"/>
      <c r="I17" s="159"/>
      <c r="J17" s="159"/>
      <c r="K17" s="164" t="s">
        <v>12</v>
      </c>
      <c r="L17" s="168"/>
    </row>
    <row r="18" spans="1:12" s="138" customFormat="1" ht="24.75" customHeight="1">
      <c r="A18" s="156" t="s">
        <v>44</v>
      </c>
      <c r="B18" s="159" t="s">
        <v>45</v>
      </c>
      <c r="C18" s="159"/>
      <c r="D18" s="159"/>
      <c r="E18" s="159"/>
      <c r="F18" s="159"/>
      <c r="G18" s="159"/>
      <c r="H18" s="159"/>
      <c r="I18" s="159"/>
      <c r="J18" s="159"/>
      <c r="K18" s="164" t="s">
        <v>12</v>
      </c>
      <c r="L18" s="168"/>
    </row>
    <row r="19" spans="1:12" s="138" customFormat="1" ht="18" customHeight="1">
      <c r="A19" s="144" t="s">
        <v>46</v>
      </c>
      <c r="B19" s="144"/>
      <c r="C19" s="144"/>
      <c r="D19" s="144"/>
      <c r="E19" s="144"/>
      <c r="F19" s="144"/>
      <c r="G19" s="144"/>
      <c r="H19" s="144"/>
      <c r="I19" s="144"/>
      <c r="J19" s="144"/>
      <c r="K19" s="144"/>
      <c r="L19" s="144"/>
    </row>
  </sheetData>
  <sheetProtection/>
  <mergeCells count="19">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A19:L19"/>
  </mergeCells>
  <printOptions/>
  <pageMargins left="0.75" right="0.75" top="1" bottom="1" header="0.5" footer="0.5"/>
  <pageSetup fitToHeight="1"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zoomScaleSheetLayoutView="100" workbookViewId="0" topLeftCell="C1">
      <selection activeCell="F8" sqref="F8"/>
    </sheetView>
  </sheetViews>
  <sheetFormatPr defaultColWidth="9.16015625" defaultRowHeight="12.75" customHeight="1"/>
  <cols>
    <col min="1" max="1" width="40.5" style="138" customWidth="1"/>
    <col min="2" max="2" width="23.33203125" style="138" customWidth="1"/>
    <col min="3" max="3" width="41" style="138" customWidth="1"/>
    <col min="4" max="4" width="28.66015625" style="138" customWidth="1"/>
    <col min="5" max="5" width="43" style="138" customWidth="1"/>
    <col min="6" max="6" width="24.16015625" style="138" customWidth="1"/>
    <col min="7" max="7" width="44.33203125" style="138" customWidth="1"/>
    <col min="8" max="8" width="19.66015625" style="138" customWidth="1"/>
    <col min="9" max="16384" width="9.16015625" style="138" customWidth="1"/>
  </cols>
  <sheetData>
    <row r="1" spans="1:6" s="138" customFormat="1" ht="15" customHeight="1">
      <c r="A1" s="139" t="s">
        <v>10</v>
      </c>
      <c r="B1" s="140"/>
      <c r="C1" s="140"/>
      <c r="D1" s="140"/>
      <c r="E1" s="140"/>
      <c r="F1" s="141"/>
    </row>
    <row r="2" spans="1:6" s="138" customFormat="1" ht="28.5" customHeight="1">
      <c r="A2" s="142" t="s">
        <v>11</v>
      </c>
      <c r="B2" s="142"/>
      <c r="C2" s="142"/>
      <c r="D2" s="142"/>
      <c r="E2" s="142"/>
      <c r="F2" s="142"/>
    </row>
    <row r="3" spans="1:6" s="128" customFormat="1" ht="15" customHeight="1">
      <c r="A3" s="143"/>
      <c r="B3" s="143"/>
      <c r="C3" s="144"/>
      <c r="D3" s="144"/>
      <c r="E3" s="145"/>
      <c r="F3" s="146" t="s">
        <v>47</v>
      </c>
    </row>
    <row r="4" spans="1:8" s="128" customFormat="1" ht="22.5" customHeight="1">
      <c r="A4" s="120" t="s">
        <v>48</v>
      </c>
      <c r="B4" s="120"/>
      <c r="C4" s="120" t="s">
        <v>49</v>
      </c>
      <c r="D4" s="120"/>
      <c r="E4" s="120"/>
      <c r="F4" s="120"/>
      <c r="G4" s="147"/>
      <c r="H4" s="148"/>
    </row>
    <row r="5" spans="1:8" s="128" customFormat="1" ht="22.5" customHeight="1">
      <c r="A5" s="120" t="s">
        <v>50</v>
      </c>
      <c r="B5" s="120" t="s">
        <v>51</v>
      </c>
      <c r="C5" s="120" t="s">
        <v>52</v>
      </c>
      <c r="D5" s="120" t="s">
        <v>51</v>
      </c>
      <c r="E5" s="120" t="s">
        <v>53</v>
      </c>
      <c r="F5" s="120" t="s">
        <v>51</v>
      </c>
      <c r="G5" s="78" t="s">
        <v>54</v>
      </c>
      <c r="H5" s="78" t="s">
        <v>51</v>
      </c>
    </row>
    <row r="6" spans="1:8" s="128" customFormat="1" ht="22.5" customHeight="1">
      <c r="A6" s="149" t="s">
        <v>55</v>
      </c>
      <c r="B6" s="135">
        <f>B7</f>
        <v>17350</v>
      </c>
      <c r="C6" s="149" t="s">
        <v>55</v>
      </c>
      <c r="D6" s="135">
        <f>D7</f>
        <v>17350</v>
      </c>
      <c r="E6" s="149" t="s">
        <v>55</v>
      </c>
      <c r="F6" s="135">
        <f>F7+F12</f>
        <v>17350</v>
      </c>
      <c r="G6" s="116" t="s">
        <v>55</v>
      </c>
      <c r="H6" s="116">
        <f>SUM(H7:H21)</f>
        <v>17350</v>
      </c>
    </row>
    <row r="7" spans="1:8" s="128" customFormat="1" ht="22.5" customHeight="1">
      <c r="A7" s="132" t="s">
        <v>56</v>
      </c>
      <c r="B7" s="135">
        <f>B8</f>
        <v>17350</v>
      </c>
      <c r="C7" s="149" t="s">
        <v>57</v>
      </c>
      <c r="D7" s="135">
        <v>17350</v>
      </c>
      <c r="E7" s="149" t="s">
        <v>58</v>
      </c>
      <c r="F7" s="135">
        <f>F8+F9+F10+F11</f>
        <v>7350</v>
      </c>
      <c r="G7" s="116" t="s">
        <v>59</v>
      </c>
      <c r="H7" s="116">
        <f>F8</f>
        <v>6204</v>
      </c>
    </row>
    <row r="8" spans="1:8" s="128" customFormat="1" ht="22.5" customHeight="1">
      <c r="A8" s="132" t="s">
        <v>60</v>
      </c>
      <c r="B8" s="135">
        <v>17350</v>
      </c>
      <c r="C8" s="149" t="s">
        <v>61</v>
      </c>
      <c r="D8" s="135"/>
      <c r="E8" s="149" t="s">
        <v>62</v>
      </c>
      <c r="F8" s="135">
        <v>6204</v>
      </c>
      <c r="G8" s="116" t="s">
        <v>63</v>
      </c>
      <c r="H8" s="116">
        <f>F9+F12</f>
        <v>10732</v>
      </c>
    </row>
    <row r="9" spans="1:8" s="128" customFormat="1" ht="22.5" customHeight="1">
      <c r="A9" s="132" t="s">
        <v>64</v>
      </c>
      <c r="B9" s="135"/>
      <c r="C9" s="149" t="s">
        <v>65</v>
      </c>
      <c r="D9" s="135"/>
      <c r="E9" s="149" t="s">
        <v>66</v>
      </c>
      <c r="F9" s="135">
        <v>732</v>
      </c>
      <c r="G9" s="116" t="s">
        <v>67</v>
      </c>
      <c r="H9" s="116"/>
    </row>
    <row r="10" spans="1:8" s="128" customFormat="1" ht="22.5" customHeight="1">
      <c r="A10" s="132" t="s">
        <v>68</v>
      </c>
      <c r="B10" s="135"/>
      <c r="C10" s="149" t="s">
        <v>69</v>
      </c>
      <c r="D10" s="135"/>
      <c r="E10" s="149" t="s">
        <v>70</v>
      </c>
      <c r="F10" s="135">
        <v>414</v>
      </c>
      <c r="G10" s="116" t="s">
        <v>71</v>
      </c>
      <c r="H10" s="116"/>
    </row>
    <row r="11" spans="1:8" s="128" customFormat="1" ht="22.5" customHeight="1">
      <c r="A11" s="132" t="s">
        <v>72</v>
      </c>
      <c r="B11" s="135"/>
      <c r="C11" s="149" t="s">
        <v>73</v>
      </c>
      <c r="D11" s="135"/>
      <c r="E11" s="149" t="s">
        <v>74</v>
      </c>
      <c r="F11" s="135"/>
      <c r="G11" s="116" t="s">
        <v>75</v>
      </c>
      <c r="H11" s="116"/>
    </row>
    <row r="12" spans="1:8" s="128" customFormat="1" ht="22.5" customHeight="1">
      <c r="A12" s="132" t="s">
        <v>76</v>
      </c>
      <c r="B12" s="135"/>
      <c r="C12" s="149" t="s">
        <v>77</v>
      </c>
      <c r="D12" s="135"/>
      <c r="E12" s="149" t="s">
        <v>78</v>
      </c>
      <c r="F12" s="135">
        <v>10000</v>
      </c>
      <c r="G12" s="116" t="s">
        <v>79</v>
      </c>
      <c r="H12" s="116"/>
    </row>
    <row r="13" spans="1:8" s="128" customFormat="1" ht="22.5" customHeight="1">
      <c r="A13" s="132" t="s">
        <v>80</v>
      </c>
      <c r="B13" s="135"/>
      <c r="C13" s="149" t="s">
        <v>81</v>
      </c>
      <c r="D13" s="135"/>
      <c r="E13" s="149" t="s">
        <v>62</v>
      </c>
      <c r="F13" s="135"/>
      <c r="G13" s="116" t="s">
        <v>82</v>
      </c>
      <c r="H13" s="116"/>
    </row>
    <row r="14" spans="1:8" s="128" customFormat="1" ht="22.5" customHeight="1">
      <c r="A14" s="132" t="s">
        <v>83</v>
      </c>
      <c r="B14" s="135"/>
      <c r="C14" s="149" t="s">
        <v>84</v>
      </c>
      <c r="D14" s="135"/>
      <c r="E14" s="149" t="s">
        <v>66</v>
      </c>
      <c r="F14" s="135"/>
      <c r="G14" s="116" t="s">
        <v>85</v>
      </c>
      <c r="H14" s="116"/>
    </row>
    <row r="15" spans="1:8" s="128" customFormat="1" ht="22.5" customHeight="1">
      <c r="A15" s="132" t="s">
        <v>86</v>
      </c>
      <c r="B15" s="135"/>
      <c r="C15" s="149" t="s">
        <v>87</v>
      </c>
      <c r="D15" s="135"/>
      <c r="E15" s="149" t="s">
        <v>88</v>
      </c>
      <c r="F15" s="135"/>
      <c r="G15" s="116" t="s">
        <v>89</v>
      </c>
      <c r="H15" s="116">
        <f>F10</f>
        <v>414</v>
      </c>
    </row>
    <row r="16" spans="1:8" s="128" customFormat="1" ht="22.5" customHeight="1">
      <c r="A16" s="132" t="s">
        <v>90</v>
      </c>
      <c r="B16" s="135"/>
      <c r="C16" s="149" t="s">
        <v>91</v>
      </c>
      <c r="D16" s="135"/>
      <c r="E16" s="149" t="s">
        <v>92</v>
      </c>
      <c r="F16" s="135"/>
      <c r="G16" s="116" t="s">
        <v>93</v>
      </c>
      <c r="H16" s="116"/>
    </row>
    <row r="17" spans="1:8" s="128" customFormat="1" ht="22.5" customHeight="1">
      <c r="A17" s="132" t="s">
        <v>94</v>
      </c>
      <c r="B17" s="135"/>
      <c r="C17" s="149" t="s">
        <v>95</v>
      </c>
      <c r="D17" s="135"/>
      <c r="E17" s="149" t="s">
        <v>96</v>
      </c>
      <c r="F17" s="135"/>
      <c r="G17" s="116" t="s">
        <v>97</v>
      </c>
      <c r="H17" s="116"/>
    </row>
    <row r="18" spans="1:8" s="128" customFormat="1" ht="22.5" customHeight="1">
      <c r="A18" s="132"/>
      <c r="B18" s="150"/>
      <c r="C18" s="149" t="s">
        <v>98</v>
      </c>
      <c r="D18" s="135"/>
      <c r="E18" s="149" t="s">
        <v>99</v>
      </c>
      <c r="F18" s="135"/>
      <c r="G18" s="116" t="s">
        <v>100</v>
      </c>
      <c r="H18" s="116"/>
    </row>
    <row r="19" spans="1:8" s="128" customFormat="1" ht="22.5" customHeight="1">
      <c r="A19" s="132"/>
      <c r="B19" s="150"/>
      <c r="C19" s="149" t="s">
        <v>101</v>
      </c>
      <c r="D19" s="135"/>
      <c r="E19" s="149" t="s">
        <v>102</v>
      </c>
      <c r="F19" s="135"/>
      <c r="G19" s="116" t="s">
        <v>103</v>
      </c>
      <c r="H19" s="116"/>
    </row>
    <row r="20" spans="1:8" s="128" customFormat="1" ht="22.5" customHeight="1">
      <c r="A20" s="132"/>
      <c r="B20" s="150"/>
      <c r="C20" s="149" t="s">
        <v>104</v>
      </c>
      <c r="D20" s="135"/>
      <c r="E20" s="149" t="s">
        <v>105</v>
      </c>
      <c r="F20" s="135"/>
      <c r="G20" s="116" t="s">
        <v>106</v>
      </c>
      <c r="H20" s="116"/>
    </row>
    <row r="21" spans="1:8" s="128" customFormat="1" ht="22.5" customHeight="1">
      <c r="A21" s="116"/>
      <c r="B21" s="150"/>
      <c r="C21" s="149" t="s">
        <v>107</v>
      </c>
      <c r="D21" s="135"/>
      <c r="E21" s="149" t="s">
        <v>108</v>
      </c>
      <c r="F21" s="135"/>
      <c r="G21" s="116" t="s">
        <v>109</v>
      </c>
      <c r="H21" s="116"/>
    </row>
    <row r="22" spans="1:8" s="128" customFormat="1" ht="22.5" customHeight="1">
      <c r="A22" s="116"/>
      <c r="B22" s="150"/>
      <c r="C22" s="149" t="s">
        <v>110</v>
      </c>
      <c r="D22" s="135"/>
      <c r="E22" s="149" t="s">
        <v>111</v>
      </c>
      <c r="F22" s="135"/>
      <c r="G22" s="116"/>
      <c r="H22" s="116"/>
    </row>
    <row r="23" spans="1:8" s="128" customFormat="1" ht="22.5" customHeight="1">
      <c r="A23" s="116"/>
      <c r="B23" s="150"/>
      <c r="C23" s="149" t="s">
        <v>112</v>
      </c>
      <c r="D23" s="135"/>
      <c r="E23" s="149" t="s">
        <v>113</v>
      </c>
      <c r="F23" s="135"/>
      <c r="G23" s="116"/>
      <c r="H23" s="116"/>
    </row>
    <row r="24" spans="1:8" s="128" customFormat="1" ht="22.5" customHeight="1">
      <c r="A24" s="116"/>
      <c r="B24" s="150"/>
      <c r="C24" s="149" t="s">
        <v>114</v>
      </c>
      <c r="D24" s="135"/>
      <c r="E24" s="149" t="s">
        <v>115</v>
      </c>
      <c r="F24" s="135"/>
      <c r="G24" s="116"/>
      <c r="H24" s="116"/>
    </row>
    <row r="25" spans="1:8" s="128" customFormat="1" ht="22.5" customHeight="1">
      <c r="A25" s="116"/>
      <c r="B25" s="150"/>
      <c r="C25" s="149" t="s">
        <v>116</v>
      </c>
      <c r="D25" s="135"/>
      <c r="E25" s="149" t="s">
        <v>117</v>
      </c>
      <c r="F25" s="135"/>
      <c r="G25" s="116"/>
      <c r="H25" s="116"/>
    </row>
    <row r="26" spans="1:8" s="128" customFormat="1" ht="22.5" customHeight="1">
      <c r="A26" s="116"/>
      <c r="B26" s="150"/>
      <c r="C26" s="149" t="s">
        <v>118</v>
      </c>
      <c r="D26" s="135"/>
      <c r="E26" s="149"/>
      <c r="F26" s="135"/>
      <c r="G26" s="116"/>
      <c r="H26" s="116"/>
    </row>
    <row r="27" spans="1:8" s="128" customFormat="1" ht="22.5" customHeight="1">
      <c r="A27" s="116"/>
      <c r="B27" s="150"/>
      <c r="C27" s="149" t="s">
        <v>119</v>
      </c>
      <c r="D27" s="135"/>
      <c r="E27" s="149"/>
      <c r="F27" s="135"/>
      <c r="G27" s="116"/>
      <c r="H27" s="116"/>
    </row>
    <row r="28" spans="1:8" s="128" customFormat="1" ht="22.5" customHeight="1">
      <c r="A28" s="116"/>
      <c r="B28" s="150"/>
      <c r="C28" s="149" t="s">
        <v>120</v>
      </c>
      <c r="D28" s="135"/>
      <c r="E28" s="149"/>
      <c r="F28" s="135"/>
      <c r="G28" s="116"/>
      <c r="H28" s="116"/>
    </row>
    <row r="29" spans="1:8" s="128" customFormat="1" ht="22.5" customHeight="1">
      <c r="A29" s="116"/>
      <c r="B29" s="150"/>
      <c r="C29" s="149" t="s">
        <v>121</v>
      </c>
      <c r="D29" s="135"/>
      <c r="E29" s="149"/>
      <c r="F29" s="135"/>
      <c r="G29" s="116"/>
      <c r="H29" s="116"/>
    </row>
    <row r="30" spans="1:8" s="128" customFormat="1" ht="22.5" customHeight="1">
      <c r="A30" s="116"/>
      <c r="B30" s="150"/>
      <c r="C30" s="149" t="s">
        <v>122</v>
      </c>
      <c r="D30" s="135"/>
      <c r="E30" s="149"/>
      <c r="F30" s="135"/>
      <c r="G30" s="116"/>
      <c r="H30" s="116"/>
    </row>
    <row r="31" spans="1:8" s="128" customFormat="1" ht="22.5" customHeight="1">
      <c r="A31" s="116"/>
      <c r="B31" s="150"/>
      <c r="C31" s="149" t="s">
        <v>123</v>
      </c>
      <c r="D31" s="135"/>
      <c r="E31" s="149"/>
      <c r="F31" s="135"/>
      <c r="G31" s="116"/>
      <c r="H31" s="116"/>
    </row>
    <row r="32" spans="1:8" s="128" customFormat="1" ht="22.5" customHeight="1">
      <c r="A32" s="116"/>
      <c r="B32" s="150"/>
      <c r="C32" s="149" t="s">
        <v>124</v>
      </c>
      <c r="D32" s="135"/>
      <c r="E32" s="149"/>
      <c r="F32" s="135"/>
      <c r="G32" s="116"/>
      <c r="H32" s="116"/>
    </row>
    <row r="33" spans="1:8" s="128" customFormat="1" ht="22.5" customHeight="1">
      <c r="A33" s="116"/>
      <c r="B33" s="150"/>
      <c r="C33" s="149" t="s">
        <v>125</v>
      </c>
      <c r="D33" s="135"/>
      <c r="E33" s="149"/>
      <c r="F33" s="135"/>
      <c r="G33" s="116"/>
      <c r="H33" s="116"/>
    </row>
    <row r="34" spans="1:8" s="128" customFormat="1" ht="22.5" customHeight="1">
      <c r="A34" s="116"/>
      <c r="B34" s="150"/>
      <c r="C34" s="149" t="s">
        <v>126</v>
      </c>
      <c r="D34" s="135"/>
      <c r="E34" s="149"/>
      <c r="F34" s="135"/>
      <c r="G34" s="116"/>
      <c r="H34" s="116"/>
    </row>
    <row r="35" spans="1:8" s="128" customFormat="1" ht="22.5" customHeight="1">
      <c r="A35" s="116"/>
      <c r="B35" s="150"/>
      <c r="C35" s="149"/>
      <c r="D35" s="135"/>
      <c r="E35" s="149"/>
      <c r="F35" s="135"/>
      <c r="G35" s="116"/>
      <c r="H35" s="116"/>
    </row>
    <row r="36" spans="1:8" s="128" customFormat="1" ht="22.5" customHeight="1">
      <c r="A36" s="116"/>
      <c r="B36" s="150"/>
      <c r="C36" s="149"/>
      <c r="D36" s="135"/>
      <c r="E36" s="149"/>
      <c r="F36" s="135"/>
      <c r="G36" s="116"/>
      <c r="H36" s="116"/>
    </row>
    <row r="37" spans="1:8" s="128" customFormat="1" ht="26.25" customHeight="1">
      <c r="A37" s="116"/>
      <c r="B37" s="150"/>
      <c r="C37" s="149"/>
      <c r="D37" s="135"/>
      <c r="E37" s="149"/>
      <c r="F37" s="135"/>
      <c r="G37" s="116"/>
      <c r="H37" s="116"/>
    </row>
    <row r="38" spans="1:8" s="128" customFormat="1" ht="22.5" customHeight="1">
      <c r="A38" s="120" t="s">
        <v>127</v>
      </c>
      <c r="B38" s="150">
        <f>SUM(B6,B18)</f>
        <v>17350</v>
      </c>
      <c r="C38" s="120" t="s">
        <v>128</v>
      </c>
      <c r="D38" s="150">
        <f>SUM(D6,D35)</f>
        <v>17350</v>
      </c>
      <c r="E38" s="120" t="s">
        <v>128</v>
      </c>
      <c r="F38" s="135">
        <f>SUM(F6,F26)</f>
        <v>17350</v>
      </c>
      <c r="G38" s="120" t="s">
        <v>128</v>
      </c>
      <c r="H38" s="135">
        <f>SUM(H6,H26)</f>
        <v>17350</v>
      </c>
    </row>
    <row r="39" spans="1:8" s="128" customFormat="1" ht="22.5" customHeight="1">
      <c r="A39" s="132" t="s">
        <v>129</v>
      </c>
      <c r="B39" s="150"/>
      <c r="C39" s="132" t="s">
        <v>130</v>
      </c>
      <c r="D39" s="135">
        <f>SUM(B45)-SUM(D38)-SUM(D40)</f>
        <v>0</v>
      </c>
      <c r="E39" s="132" t="s">
        <v>130</v>
      </c>
      <c r="F39" s="135">
        <f>D39</f>
        <v>0</v>
      </c>
      <c r="G39" s="132" t="s">
        <v>130</v>
      </c>
      <c r="H39" s="135">
        <f>F39</f>
        <v>0</v>
      </c>
    </row>
    <row r="40" spans="1:8" s="128" customFormat="1" ht="22.5" customHeight="1">
      <c r="A40" s="132" t="s">
        <v>131</v>
      </c>
      <c r="B40" s="150"/>
      <c r="C40" s="149" t="s">
        <v>132</v>
      </c>
      <c r="D40" s="135"/>
      <c r="E40" s="149" t="s">
        <v>132</v>
      </c>
      <c r="F40" s="135"/>
      <c r="G40" s="149" t="s">
        <v>132</v>
      </c>
      <c r="H40" s="135"/>
    </row>
    <row r="41" spans="1:8" s="128" customFormat="1" ht="22.5" customHeight="1">
      <c r="A41" s="132" t="s">
        <v>133</v>
      </c>
      <c r="B41" s="151"/>
      <c r="C41" s="152"/>
      <c r="D41" s="135"/>
      <c r="E41" s="116"/>
      <c r="F41" s="135"/>
      <c r="G41" s="116"/>
      <c r="H41" s="135"/>
    </row>
    <row r="42" spans="1:8" s="128" customFormat="1" ht="22.5" customHeight="1">
      <c r="A42" s="132" t="s">
        <v>134</v>
      </c>
      <c r="B42" s="150"/>
      <c r="C42" s="152"/>
      <c r="D42" s="135"/>
      <c r="E42" s="116"/>
      <c r="F42" s="135"/>
      <c r="G42" s="116"/>
      <c r="H42" s="135"/>
    </row>
    <row r="43" spans="1:8" s="128" customFormat="1" ht="22.5" customHeight="1">
      <c r="A43" s="132" t="s">
        <v>135</v>
      </c>
      <c r="B43" s="150"/>
      <c r="C43" s="152"/>
      <c r="D43" s="135"/>
      <c r="E43" s="116"/>
      <c r="F43" s="135"/>
      <c r="G43" s="116"/>
      <c r="H43" s="135"/>
    </row>
    <row r="44" spans="1:8" s="128" customFormat="1" ht="21" customHeight="1">
      <c r="A44" s="116"/>
      <c r="B44" s="150"/>
      <c r="C44" s="116"/>
      <c r="D44" s="135"/>
      <c r="E44" s="116"/>
      <c r="F44" s="135"/>
      <c r="G44" s="116"/>
      <c r="H44" s="135"/>
    </row>
    <row r="45" spans="1:8" s="128" customFormat="1" ht="22.5" customHeight="1">
      <c r="A45" s="120" t="s">
        <v>136</v>
      </c>
      <c r="B45" s="150">
        <f aca="true" t="shared" si="0" ref="B45:F45">SUM(B38,B39,B40)</f>
        <v>17350</v>
      </c>
      <c r="C45" s="153" t="s">
        <v>137</v>
      </c>
      <c r="D45" s="135">
        <f t="shared" si="0"/>
        <v>17350</v>
      </c>
      <c r="E45" s="120" t="s">
        <v>137</v>
      </c>
      <c r="F45" s="135">
        <f t="shared" si="0"/>
        <v>17350</v>
      </c>
      <c r="G45" s="120" t="s">
        <v>137</v>
      </c>
      <c r="H45" s="135">
        <f>SUM(H38,H39,H40)</f>
        <v>17350</v>
      </c>
    </row>
  </sheetData>
  <sheetProtection/>
  <mergeCells count="4">
    <mergeCell ref="A2:F2"/>
    <mergeCell ref="A3:B3"/>
    <mergeCell ref="A4:B4"/>
    <mergeCell ref="C4:F4"/>
  </mergeCells>
  <printOptions horizontalCentered="1"/>
  <pageMargins left="0.75" right="0.75" top="0.7895833333333333" bottom="1" header="0" footer="0"/>
  <pageSetup fitToHeight="1" fitToWidth="1" horizontalDpi="600" verticalDpi="600" orientation="landscape" paperSize="9" scale="4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zoomScaleSheetLayoutView="100" workbookViewId="0" topLeftCell="A1">
      <selection activeCell="D10" sqref="D10"/>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12.66015625" style="0" customWidth="1"/>
    <col min="15" max="15" width="14.33203125" style="0" customWidth="1"/>
    <col min="16" max="16" width="10.66015625" style="0" customWidth="1"/>
  </cols>
  <sheetData>
    <row r="1" spans="1:3" ht="29.25" customHeight="1">
      <c r="A1" s="62" t="s">
        <v>13</v>
      </c>
      <c r="B1" s="45"/>
      <c r="C1" s="45"/>
    </row>
    <row r="2" spans="1:16" ht="35.25" customHeight="1">
      <c r="A2" s="64" t="s">
        <v>14</v>
      </c>
      <c r="B2" s="64"/>
      <c r="C2" s="64"/>
      <c r="D2" s="64"/>
      <c r="E2" s="64"/>
      <c r="F2" s="64"/>
      <c r="G2" s="64"/>
      <c r="H2" s="64"/>
      <c r="I2" s="64"/>
      <c r="J2" s="64"/>
      <c r="K2" s="64"/>
      <c r="L2" s="64"/>
      <c r="M2" s="64"/>
      <c r="N2" s="64"/>
      <c r="O2" s="64"/>
      <c r="P2" s="95"/>
    </row>
    <row r="3" ht="21.75" customHeight="1">
      <c r="O3" s="84" t="s">
        <v>47</v>
      </c>
    </row>
    <row r="4" spans="1:15" ht="18" customHeight="1">
      <c r="A4" s="67" t="s">
        <v>138</v>
      </c>
      <c r="B4" s="67" t="s">
        <v>139</v>
      </c>
      <c r="C4" s="67" t="s">
        <v>140</v>
      </c>
      <c r="D4" s="67" t="s">
        <v>141</v>
      </c>
      <c r="E4" s="67"/>
      <c r="F4" s="67"/>
      <c r="G4" s="67"/>
      <c r="H4" s="67"/>
      <c r="I4" s="67"/>
      <c r="J4" s="67"/>
      <c r="K4" s="67"/>
      <c r="L4" s="67"/>
      <c r="M4" s="67"/>
      <c r="N4" s="67"/>
      <c r="O4" s="112"/>
    </row>
    <row r="5" spans="1:15" ht="22.5" customHeight="1">
      <c r="A5" s="67"/>
      <c r="B5" s="67"/>
      <c r="C5" s="67"/>
      <c r="D5" s="68" t="s">
        <v>142</v>
      </c>
      <c r="E5" s="68" t="s">
        <v>143</v>
      </c>
      <c r="F5" s="68"/>
      <c r="G5" s="68" t="s">
        <v>144</v>
      </c>
      <c r="H5" s="68" t="s">
        <v>145</v>
      </c>
      <c r="I5" s="68" t="s">
        <v>146</v>
      </c>
      <c r="J5" s="68" t="s">
        <v>147</v>
      </c>
      <c r="K5" s="68" t="s">
        <v>148</v>
      </c>
      <c r="L5" s="68" t="s">
        <v>129</v>
      </c>
      <c r="M5" s="68" t="s">
        <v>133</v>
      </c>
      <c r="N5" s="68" t="s">
        <v>149</v>
      </c>
      <c r="O5" s="68" t="s">
        <v>150</v>
      </c>
    </row>
    <row r="6" spans="1:15" ht="54" customHeight="1">
      <c r="A6" s="67"/>
      <c r="B6" s="67"/>
      <c r="C6" s="67"/>
      <c r="D6" s="68"/>
      <c r="E6" s="68" t="s">
        <v>151</v>
      </c>
      <c r="F6" s="68" t="s">
        <v>152</v>
      </c>
      <c r="G6" s="68"/>
      <c r="H6" s="68"/>
      <c r="I6" s="68"/>
      <c r="J6" s="68"/>
      <c r="K6" s="68"/>
      <c r="L6" s="68"/>
      <c r="M6" s="68"/>
      <c r="N6" s="68"/>
      <c r="O6" s="68"/>
    </row>
    <row r="7" spans="1:15" ht="30" customHeight="1">
      <c r="A7" s="71" t="s">
        <v>153</v>
      </c>
      <c r="B7" s="71" t="s">
        <v>153</v>
      </c>
      <c r="C7" s="71">
        <v>1</v>
      </c>
      <c r="D7" s="71">
        <v>2</v>
      </c>
      <c r="E7" s="71">
        <v>3</v>
      </c>
      <c r="F7" s="71">
        <v>4</v>
      </c>
      <c r="G7" s="71">
        <v>5</v>
      </c>
      <c r="H7" s="71">
        <v>6</v>
      </c>
      <c r="I7" s="71">
        <v>7</v>
      </c>
      <c r="J7" s="71">
        <v>8</v>
      </c>
      <c r="K7" s="71">
        <v>9</v>
      </c>
      <c r="L7" s="71">
        <v>10</v>
      </c>
      <c r="M7" s="71">
        <v>11</v>
      </c>
      <c r="N7" s="71">
        <v>12</v>
      </c>
      <c r="O7" s="71">
        <v>13</v>
      </c>
    </row>
    <row r="8" spans="1:15" ht="30" customHeight="1">
      <c r="A8" s="98"/>
      <c r="B8" s="98" t="s">
        <v>154</v>
      </c>
      <c r="C8" s="98">
        <f>D8</f>
        <v>17350</v>
      </c>
      <c r="D8" s="98">
        <f>E8</f>
        <v>17350</v>
      </c>
      <c r="E8" s="98">
        <v>17350</v>
      </c>
      <c r="F8" s="98"/>
      <c r="G8" s="98"/>
      <c r="H8" s="98"/>
      <c r="I8" s="98"/>
      <c r="J8" s="98"/>
      <c r="K8" s="98"/>
      <c r="L8" s="98"/>
      <c r="M8" s="98"/>
      <c r="N8" s="98"/>
      <c r="O8" s="98"/>
    </row>
    <row r="9" spans="1:15" ht="30" customHeight="1">
      <c r="A9" s="98"/>
      <c r="B9" s="98"/>
      <c r="C9" s="98"/>
      <c r="D9" s="98"/>
      <c r="E9" s="98"/>
      <c r="F9" s="98"/>
      <c r="G9" s="98"/>
      <c r="H9" s="98"/>
      <c r="I9" s="98"/>
      <c r="J9" s="98"/>
      <c r="K9" s="98"/>
      <c r="L9" s="98"/>
      <c r="M9" s="98"/>
      <c r="N9" s="98"/>
      <c r="O9" s="98"/>
    </row>
    <row r="10" spans="1:15" ht="30" customHeight="1">
      <c r="A10" s="98"/>
      <c r="B10" s="98"/>
      <c r="C10" s="98"/>
      <c r="D10" s="98"/>
      <c r="E10" s="98"/>
      <c r="F10" s="98"/>
      <c r="G10" s="98"/>
      <c r="H10" s="98"/>
      <c r="I10" s="98"/>
      <c r="J10" s="98"/>
      <c r="K10" s="98"/>
      <c r="L10" s="98"/>
      <c r="M10" s="98"/>
      <c r="N10" s="98"/>
      <c r="O10" s="98"/>
    </row>
    <row r="11" spans="1:15" ht="30" customHeight="1">
      <c r="A11" s="98"/>
      <c r="B11" s="98"/>
      <c r="C11" s="98"/>
      <c r="D11" s="98"/>
      <c r="E11" s="98"/>
      <c r="F11" s="98"/>
      <c r="G11" s="98"/>
      <c r="H11" s="98"/>
      <c r="I11" s="98"/>
      <c r="J11" s="98"/>
      <c r="K11" s="98"/>
      <c r="L11" s="98"/>
      <c r="M11" s="98"/>
      <c r="N11" s="98"/>
      <c r="O11" s="98"/>
    </row>
    <row r="12" spans="1:15" ht="30" customHeight="1">
      <c r="A12" s="98"/>
      <c r="B12" s="98"/>
      <c r="C12" s="98"/>
      <c r="D12" s="98"/>
      <c r="E12" s="98"/>
      <c r="F12" s="98"/>
      <c r="G12" s="98"/>
      <c r="H12" s="98"/>
      <c r="I12" s="98"/>
      <c r="J12" s="98"/>
      <c r="K12" s="98"/>
      <c r="L12" s="98"/>
      <c r="M12" s="98"/>
      <c r="N12" s="98"/>
      <c r="O12" s="98"/>
    </row>
    <row r="13" spans="2:16" ht="12.75" customHeight="1">
      <c r="B13" s="45"/>
      <c r="C13" s="45"/>
      <c r="D13" s="45"/>
      <c r="E13" s="45"/>
      <c r="F13" s="45"/>
      <c r="G13" s="45"/>
      <c r="H13" s="45"/>
      <c r="I13" s="45"/>
      <c r="N13" s="45"/>
      <c r="O13" s="45"/>
      <c r="P13" s="45"/>
    </row>
    <row r="14" spans="2:16" ht="12.75" customHeight="1">
      <c r="B14" s="45"/>
      <c r="C14" s="45"/>
      <c r="D14" s="45"/>
      <c r="E14" s="45"/>
      <c r="F14" s="45"/>
      <c r="G14" s="45"/>
      <c r="H14" s="45"/>
      <c r="N14" s="45"/>
      <c r="O14" s="45"/>
      <c r="P14" s="45"/>
    </row>
    <row r="15" spans="4:16" ht="12.75" customHeight="1">
      <c r="D15" s="45"/>
      <c r="E15" s="45"/>
      <c r="F15" s="45"/>
      <c r="N15" s="45"/>
      <c r="O15" s="45"/>
      <c r="P15" s="45"/>
    </row>
    <row r="16" spans="4:16" ht="12.75" customHeight="1">
      <c r="D16" s="45"/>
      <c r="E16" s="45"/>
      <c r="F16" s="45"/>
      <c r="G16" s="45"/>
      <c r="L16" s="45"/>
      <c r="N16" s="45"/>
      <c r="O16" s="45"/>
      <c r="P16" s="45"/>
    </row>
    <row r="17" spans="7:16" ht="12.75" customHeight="1">
      <c r="G17" s="45"/>
      <c r="M17" s="45"/>
      <c r="N17" s="45"/>
      <c r="O17" s="45"/>
      <c r="P17" s="45"/>
    </row>
    <row r="18" spans="13:16" ht="12.75" customHeight="1">
      <c r="M18" s="45"/>
      <c r="N18" s="45"/>
      <c r="O18" s="45"/>
      <c r="P18" s="45"/>
    </row>
    <row r="19" spans="13:15" ht="12.75" customHeight="1">
      <c r="M19" s="45"/>
      <c r="O19" s="45"/>
    </row>
    <row r="20" spans="13:15" ht="12.75" customHeight="1">
      <c r="M20" s="45"/>
      <c r="N20" s="45"/>
      <c r="O20" s="45"/>
    </row>
    <row r="21" spans="14:15" ht="12.75" customHeight="1">
      <c r="N21" s="45"/>
      <c r="O21" s="45"/>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895833333333333" right="0.5895833333333333" top="0.7895833333333333" bottom="0.7895833333333333" header="0.5" footer="0.5"/>
  <pageSetup fitToHeight="1000" fitToWidth="1" horizontalDpi="600" verticalDpi="6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zoomScaleSheetLayoutView="100" workbookViewId="0" topLeftCell="A1">
      <selection activeCell="H12" sqref="H12"/>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6" style="0" customWidth="1"/>
    <col min="7" max="10" width="14.33203125" style="0" customWidth="1"/>
    <col min="12" max="13" width="14.33203125" style="0" customWidth="1"/>
    <col min="14" max="14" width="13.33203125" style="0" customWidth="1"/>
  </cols>
  <sheetData>
    <row r="1" spans="1:3" ht="29.25" customHeight="1">
      <c r="A1" s="62" t="s">
        <v>15</v>
      </c>
      <c r="B1" s="45"/>
      <c r="C1" s="45"/>
    </row>
    <row r="2" spans="1:14" ht="35.25" customHeight="1">
      <c r="A2" s="64" t="s">
        <v>16</v>
      </c>
      <c r="B2" s="64"/>
      <c r="C2" s="64"/>
      <c r="D2" s="64"/>
      <c r="E2" s="64"/>
      <c r="F2" s="64"/>
      <c r="G2" s="64"/>
      <c r="H2" s="64"/>
      <c r="I2" s="64"/>
      <c r="J2" s="64"/>
      <c r="K2" s="64"/>
      <c r="L2" s="64"/>
      <c r="M2" s="64"/>
      <c r="N2" s="95"/>
    </row>
    <row r="3" s="62" customFormat="1" ht="21.75" customHeight="1">
      <c r="M3" s="84" t="s">
        <v>47</v>
      </c>
    </row>
    <row r="4" spans="1:13" s="62" customFormat="1" ht="15" customHeight="1">
      <c r="A4" s="67" t="s">
        <v>138</v>
      </c>
      <c r="B4" s="67" t="s">
        <v>139</v>
      </c>
      <c r="C4" s="67" t="s">
        <v>140</v>
      </c>
      <c r="D4" s="67" t="s">
        <v>141</v>
      </c>
      <c r="E4" s="67"/>
      <c r="F4" s="67"/>
      <c r="G4" s="67"/>
      <c r="H4" s="67"/>
      <c r="I4" s="67"/>
      <c r="J4" s="67"/>
      <c r="K4" s="67"/>
      <c r="L4" s="67"/>
      <c r="M4" s="67"/>
    </row>
    <row r="5" spans="1:13" s="62" customFormat="1" ht="30" customHeight="1">
      <c r="A5" s="67"/>
      <c r="B5" s="67"/>
      <c r="C5" s="67"/>
      <c r="D5" s="68" t="s">
        <v>142</v>
      </c>
      <c r="E5" s="68" t="s">
        <v>155</v>
      </c>
      <c r="F5" s="68"/>
      <c r="G5" s="68" t="s">
        <v>144</v>
      </c>
      <c r="H5" s="68" t="s">
        <v>146</v>
      </c>
      <c r="I5" s="68" t="s">
        <v>147</v>
      </c>
      <c r="J5" s="68" t="s">
        <v>148</v>
      </c>
      <c r="K5" s="68" t="s">
        <v>131</v>
      </c>
      <c r="L5" s="68" t="s">
        <v>150</v>
      </c>
      <c r="M5" s="68" t="s">
        <v>133</v>
      </c>
    </row>
    <row r="6" spans="1:13" s="62" customFormat="1" ht="40.5" customHeight="1">
      <c r="A6" s="67"/>
      <c r="B6" s="67"/>
      <c r="C6" s="67"/>
      <c r="D6" s="68"/>
      <c r="E6" s="68" t="s">
        <v>151</v>
      </c>
      <c r="F6" s="68" t="s">
        <v>156</v>
      </c>
      <c r="G6" s="68"/>
      <c r="H6" s="68"/>
      <c r="I6" s="68"/>
      <c r="J6" s="68"/>
      <c r="K6" s="68"/>
      <c r="L6" s="68"/>
      <c r="M6" s="68"/>
    </row>
    <row r="7" spans="1:13" s="62" customFormat="1" ht="24" customHeight="1">
      <c r="A7" s="71" t="s">
        <v>153</v>
      </c>
      <c r="B7" s="71" t="s">
        <v>153</v>
      </c>
      <c r="C7" s="71">
        <v>1</v>
      </c>
      <c r="D7" s="71">
        <v>2</v>
      </c>
      <c r="E7" s="71">
        <v>3</v>
      </c>
      <c r="F7" s="71">
        <v>4</v>
      </c>
      <c r="G7" s="71">
        <v>5</v>
      </c>
      <c r="H7" s="71">
        <v>6</v>
      </c>
      <c r="I7" s="71">
        <v>7</v>
      </c>
      <c r="J7" s="71">
        <v>8</v>
      </c>
      <c r="K7" s="71">
        <v>9</v>
      </c>
      <c r="L7" s="71">
        <v>10</v>
      </c>
      <c r="M7" s="71">
        <v>11</v>
      </c>
    </row>
    <row r="8" spans="1:13" s="62" customFormat="1" ht="24" customHeight="1">
      <c r="A8" s="98"/>
      <c r="B8" s="98" t="s">
        <v>154</v>
      </c>
      <c r="C8" s="98">
        <f>D8</f>
        <v>17350</v>
      </c>
      <c r="D8" s="98">
        <f>E8</f>
        <v>17350</v>
      </c>
      <c r="E8" s="98">
        <v>17350</v>
      </c>
      <c r="F8" s="98"/>
      <c r="G8" s="98"/>
      <c r="H8" s="98"/>
      <c r="I8" s="98"/>
      <c r="J8" s="98"/>
      <c r="K8" s="98"/>
      <c r="L8" s="98"/>
      <c r="M8" s="98"/>
    </row>
    <row r="9" spans="1:13" s="62" customFormat="1" ht="24" customHeight="1">
      <c r="A9" s="98"/>
      <c r="B9" s="98"/>
      <c r="C9" s="98"/>
      <c r="D9" s="98"/>
      <c r="E9" s="98"/>
      <c r="F9" s="98"/>
      <c r="G9" s="98"/>
      <c r="H9" s="98"/>
      <c r="I9" s="98"/>
      <c r="J9" s="98"/>
      <c r="K9" s="98"/>
      <c r="L9" s="98"/>
      <c r="M9" s="98"/>
    </row>
    <row r="10" spans="1:13" s="62" customFormat="1" ht="24" customHeight="1">
      <c r="A10" s="98"/>
      <c r="B10" s="98"/>
      <c r="C10" s="98"/>
      <c r="D10" s="98"/>
      <c r="E10" s="98"/>
      <c r="F10" s="98"/>
      <c r="G10" s="98"/>
      <c r="H10" s="98"/>
      <c r="I10" s="98"/>
      <c r="J10" s="98"/>
      <c r="K10" s="98"/>
      <c r="L10" s="98"/>
      <c r="M10" s="98"/>
    </row>
    <row r="11" spans="1:13" s="62" customFormat="1" ht="24" customHeight="1">
      <c r="A11" s="98"/>
      <c r="B11" s="98"/>
      <c r="C11" s="98"/>
      <c r="D11" s="98"/>
      <c r="E11" s="98"/>
      <c r="F11" s="98"/>
      <c r="G11" s="98"/>
      <c r="H11" s="98"/>
      <c r="I11" s="98"/>
      <c r="J11" s="98"/>
      <c r="K11" s="98"/>
      <c r="L11" s="98"/>
      <c r="M11" s="98"/>
    </row>
    <row r="12" spans="1:13" s="62" customFormat="1" ht="24" customHeight="1">
      <c r="A12" s="98"/>
      <c r="B12" s="98"/>
      <c r="C12" s="98"/>
      <c r="D12" s="98"/>
      <c r="E12" s="98"/>
      <c r="F12" s="98"/>
      <c r="G12" s="98"/>
      <c r="H12" s="98"/>
      <c r="I12" s="98"/>
      <c r="J12" s="98"/>
      <c r="K12" s="98"/>
      <c r="L12" s="98"/>
      <c r="M12" s="98"/>
    </row>
    <row r="13" spans="2:14" ht="12.75" customHeight="1">
      <c r="B13" s="45"/>
      <c r="C13" s="45"/>
      <c r="D13" s="45"/>
      <c r="E13" s="45"/>
      <c r="F13" s="45"/>
      <c r="G13" s="45"/>
      <c r="H13" s="45"/>
      <c r="I13" s="45"/>
      <c r="J13" s="45"/>
      <c r="K13" s="45"/>
      <c r="L13" s="45"/>
      <c r="M13" s="45"/>
      <c r="N13" s="45"/>
    </row>
    <row r="14" spans="2:14" ht="12.75" customHeight="1">
      <c r="B14" s="45"/>
      <c r="C14" s="45"/>
      <c r="D14" s="45"/>
      <c r="E14" s="45"/>
      <c r="F14" s="45"/>
      <c r="G14" s="45"/>
      <c r="H14" s="45"/>
      <c r="J14" s="45"/>
      <c r="K14" s="45"/>
      <c r="L14" s="45"/>
      <c r="N14" s="45"/>
    </row>
    <row r="15" spans="4:14" ht="12.75" customHeight="1">
      <c r="D15" s="45"/>
      <c r="E15" s="45"/>
      <c r="F15" s="45"/>
      <c r="J15" s="45"/>
      <c r="K15" s="45"/>
      <c r="L15" s="45"/>
      <c r="N15" s="45"/>
    </row>
    <row r="16" spans="4:14" ht="12.75" customHeight="1">
      <c r="D16" s="45"/>
      <c r="E16" s="45"/>
      <c r="F16" s="45"/>
      <c r="G16" s="45"/>
      <c r="J16" s="45"/>
      <c r="K16" s="45"/>
      <c r="L16" s="45"/>
      <c r="N16" s="45"/>
    </row>
    <row r="17" spans="7:12" ht="12.75" customHeight="1">
      <c r="G17" s="45"/>
      <c r="J17" s="45"/>
      <c r="K17" s="45"/>
      <c r="L17" s="45"/>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895833333333333" right="0.5895833333333333" top="0.7895833333333333" bottom="0.7895833333333333" header="0.5" footer="0.5"/>
  <pageSetup fitToHeight="1000" fitToWidth="1" horizontalDpi="600" verticalDpi="600"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zoomScale="90" zoomScaleNormal="90" zoomScaleSheetLayoutView="100" workbookViewId="0" topLeftCell="B1">
      <selection activeCell="F8" sqref="F8"/>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 min="7" max="7" width="44.66015625" style="0" customWidth="1"/>
    <col min="8" max="8" width="25" style="0" customWidth="1"/>
  </cols>
  <sheetData>
    <row r="1" spans="1:6" ht="22.5" customHeight="1">
      <c r="A1" s="66" t="s">
        <v>17</v>
      </c>
      <c r="B1" s="102"/>
      <c r="C1" s="102"/>
      <c r="D1" s="102"/>
      <c r="E1" s="102"/>
      <c r="F1" s="103"/>
    </row>
    <row r="2" spans="1:6" ht="22.5" customHeight="1">
      <c r="A2" s="104" t="s">
        <v>18</v>
      </c>
      <c r="B2" s="95"/>
      <c r="C2" s="105"/>
      <c r="D2" s="105"/>
      <c r="E2" s="95"/>
      <c r="F2" s="95"/>
    </row>
    <row r="3" spans="1:6" s="62" customFormat="1" ht="22.5" customHeight="1">
      <c r="A3" s="106"/>
      <c r="B3" s="106"/>
      <c r="C3" s="107"/>
      <c r="D3" s="107"/>
      <c r="E3" s="108"/>
      <c r="F3" s="84" t="s">
        <v>47</v>
      </c>
    </row>
    <row r="4" spans="1:8" s="62" customFormat="1" ht="22.5" customHeight="1">
      <c r="A4" s="109" t="s">
        <v>48</v>
      </c>
      <c r="B4" s="109"/>
      <c r="C4" s="109" t="s">
        <v>49</v>
      </c>
      <c r="D4" s="109"/>
      <c r="E4" s="109"/>
      <c r="F4" s="109"/>
      <c r="G4" s="110"/>
      <c r="H4" s="111"/>
    </row>
    <row r="5" spans="1:8" s="62" customFormat="1" ht="22.5" customHeight="1">
      <c r="A5" s="109" t="s">
        <v>50</v>
      </c>
      <c r="B5" s="109" t="s">
        <v>51</v>
      </c>
      <c r="C5" s="109" t="s">
        <v>52</v>
      </c>
      <c r="D5" s="109" t="s">
        <v>51</v>
      </c>
      <c r="E5" s="109" t="s">
        <v>53</v>
      </c>
      <c r="F5" s="109" t="s">
        <v>51</v>
      </c>
      <c r="G5" s="78" t="s">
        <v>54</v>
      </c>
      <c r="H5" s="78" t="s">
        <v>51</v>
      </c>
    </row>
    <row r="6" spans="1:8" s="62" customFormat="1" ht="22.5" customHeight="1">
      <c r="A6" s="114" t="s">
        <v>157</v>
      </c>
      <c r="B6" s="115">
        <f>B7</f>
        <v>17350</v>
      </c>
      <c r="C6" s="114" t="s">
        <v>157</v>
      </c>
      <c r="D6" s="115">
        <f>D7</f>
        <v>17350</v>
      </c>
      <c r="E6" s="114" t="s">
        <v>157</v>
      </c>
      <c r="F6" s="135">
        <f>SUM(F7,F12,F23,F24,F25)</f>
        <v>17350</v>
      </c>
      <c r="G6" s="116" t="s">
        <v>55</v>
      </c>
      <c r="H6" s="116">
        <f>SUM(H7:H21)</f>
        <v>17350</v>
      </c>
    </row>
    <row r="7" spans="1:8" s="62" customFormat="1" ht="22.5" customHeight="1">
      <c r="A7" s="112" t="s">
        <v>158</v>
      </c>
      <c r="B7" s="115">
        <v>17350</v>
      </c>
      <c r="C7" s="114" t="s">
        <v>57</v>
      </c>
      <c r="D7" s="115">
        <v>17350</v>
      </c>
      <c r="E7" s="114" t="s">
        <v>58</v>
      </c>
      <c r="F7" s="135">
        <f>F8+F9+F10+F11</f>
        <v>7350</v>
      </c>
      <c r="G7" s="116" t="s">
        <v>59</v>
      </c>
      <c r="H7" s="116">
        <f>F8</f>
        <v>6204</v>
      </c>
    </row>
    <row r="8" spans="1:8" s="62" customFormat="1" ht="30" customHeight="1">
      <c r="A8" s="101" t="s">
        <v>159</v>
      </c>
      <c r="B8" s="115"/>
      <c r="C8" s="114" t="s">
        <v>61</v>
      </c>
      <c r="D8" s="115"/>
      <c r="E8" s="114" t="s">
        <v>62</v>
      </c>
      <c r="F8" s="135">
        <v>6204</v>
      </c>
      <c r="G8" s="116" t="s">
        <v>63</v>
      </c>
      <c r="H8" s="116">
        <f>F9+F12</f>
        <v>10732</v>
      </c>
    </row>
    <row r="9" spans="1:8" s="62" customFormat="1" ht="22.5" customHeight="1">
      <c r="A9" s="112" t="s">
        <v>160</v>
      </c>
      <c r="B9" s="115"/>
      <c r="C9" s="114" t="s">
        <v>65</v>
      </c>
      <c r="D9" s="115"/>
      <c r="E9" s="114" t="s">
        <v>66</v>
      </c>
      <c r="F9" s="135">
        <v>732</v>
      </c>
      <c r="G9" s="116" t="s">
        <v>67</v>
      </c>
      <c r="H9" s="116"/>
    </row>
    <row r="10" spans="1:8" s="62" customFormat="1" ht="22.5" customHeight="1">
      <c r="A10" s="112" t="s">
        <v>161</v>
      </c>
      <c r="B10" s="115"/>
      <c r="C10" s="114" t="s">
        <v>69</v>
      </c>
      <c r="D10" s="115"/>
      <c r="E10" s="114" t="s">
        <v>70</v>
      </c>
      <c r="F10" s="135">
        <v>414</v>
      </c>
      <c r="G10" s="116" t="s">
        <v>71</v>
      </c>
      <c r="H10" s="116"/>
    </row>
    <row r="11" spans="1:8" s="62" customFormat="1" ht="22.5" customHeight="1">
      <c r="A11" s="112"/>
      <c r="B11" s="115"/>
      <c r="C11" s="114" t="s">
        <v>73</v>
      </c>
      <c r="D11" s="115"/>
      <c r="E11" s="114" t="s">
        <v>74</v>
      </c>
      <c r="F11" s="135"/>
      <c r="G11" s="116" t="s">
        <v>75</v>
      </c>
      <c r="H11" s="116"/>
    </row>
    <row r="12" spans="1:8" s="62" customFormat="1" ht="22.5" customHeight="1">
      <c r="A12" s="112"/>
      <c r="B12" s="115"/>
      <c r="C12" s="114" t="s">
        <v>77</v>
      </c>
      <c r="D12" s="115"/>
      <c r="E12" s="114" t="s">
        <v>78</v>
      </c>
      <c r="F12" s="135">
        <v>10000</v>
      </c>
      <c r="G12" s="116" t="s">
        <v>79</v>
      </c>
      <c r="H12" s="116"/>
    </row>
    <row r="13" spans="1:8" s="62" customFormat="1" ht="22.5" customHeight="1">
      <c r="A13" s="112"/>
      <c r="B13" s="115"/>
      <c r="C13" s="114" t="s">
        <v>81</v>
      </c>
      <c r="D13" s="115"/>
      <c r="E13" s="112" t="s">
        <v>62</v>
      </c>
      <c r="F13" s="115"/>
      <c r="G13" s="116" t="s">
        <v>82</v>
      </c>
      <c r="H13" s="116"/>
    </row>
    <row r="14" spans="1:8" s="62" customFormat="1" ht="22.5" customHeight="1">
      <c r="A14" s="112"/>
      <c r="B14" s="115"/>
      <c r="C14" s="114" t="s">
        <v>84</v>
      </c>
      <c r="D14" s="115"/>
      <c r="E14" s="112" t="s">
        <v>66</v>
      </c>
      <c r="F14" s="115"/>
      <c r="G14" s="116" t="s">
        <v>85</v>
      </c>
      <c r="H14" s="116"/>
    </row>
    <row r="15" spans="1:8" s="62" customFormat="1" ht="22.5" customHeight="1">
      <c r="A15" s="112"/>
      <c r="B15" s="115"/>
      <c r="C15" s="114" t="s">
        <v>87</v>
      </c>
      <c r="D15" s="115"/>
      <c r="E15" s="112" t="s">
        <v>88</v>
      </c>
      <c r="F15" s="115"/>
      <c r="G15" s="116" t="s">
        <v>89</v>
      </c>
      <c r="H15" s="116">
        <f>F10</f>
        <v>414</v>
      </c>
    </row>
    <row r="16" spans="1:8" s="62" customFormat="1" ht="22.5" customHeight="1">
      <c r="A16" s="112"/>
      <c r="B16" s="115"/>
      <c r="C16" s="114" t="s">
        <v>91</v>
      </c>
      <c r="D16" s="115"/>
      <c r="E16" s="112" t="s">
        <v>92</v>
      </c>
      <c r="F16" s="115"/>
      <c r="G16" s="116" t="s">
        <v>93</v>
      </c>
      <c r="H16" s="116"/>
    </row>
    <row r="17" spans="1:8" s="62" customFormat="1" ht="22.5" customHeight="1">
      <c r="A17" s="112"/>
      <c r="B17" s="115"/>
      <c r="C17" s="114" t="s">
        <v>95</v>
      </c>
      <c r="D17" s="115"/>
      <c r="E17" s="112" t="s">
        <v>96</v>
      </c>
      <c r="F17" s="115"/>
      <c r="G17" s="116" t="s">
        <v>97</v>
      </c>
      <c r="H17" s="116"/>
    </row>
    <row r="18" spans="1:8" s="62" customFormat="1" ht="22.5" customHeight="1">
      <c r="A18" s="112"/>
      <c r="B18" s="113"/>
      <c r="C18" s="114" t="s">
        <v>98</v>
      </c>
      <c r="D18" s="115"/>
      <c r="E18" s="112" t="s">
        <v>99</v>
      </c>
      <c r="F18" s="115"/>
      <c r="G18" s="116" t="s">
        <v>100</v>
      </c>
      <c r="H18" s="116"/>
    </row>
    <row r="19" spans="1:8" s="62" customFormat="1" ht="22.5" customHeight="1">
      <c r="A19" s="112"/>
      <c r="B19" s="113"/>
      <c r="C19" s="114" t="s">
        <v>101</v>
      </c>
      <c r="D19" s="115"/>
      <c r="E19" s="112" t="s">
        <v>102</v>
      </c>
      <c r="F19" s="115"/>
      <c r="G19" s="116" t="s">
        <v>103</v>
      </c>
      <c r="H19" s="116"/>
    </row>
    <row r="20" spans="1:8" s="62" customFormat="1" ht="22.5" customHeight="1">
      <c r="A20" s="112"/>
      <c r="B20" s="113"/>
      <c r="C20" s="114" t="s">
        <v>104</v>
      </c>
      <c r="D20" s="115"/>
      <c r="E20" s="112" t="s">
        <v>105</v>
      </c>
      <c r="F20" s="115"/>
      <c r="G20" s="116" t="s">
        <v>106</v>
      </c>
      <c r="H20" s="116"/>
    </row>
    <row r="21" spans="1:8" s="62" customFormat="1" ht="22.5" customHeight="1">
      <c r="A21" s="98"/>
      <c r="B21" s="113"/>
      <c r="C21" s="114" t="s">
        <v>107</v>
      </c>
      <c r="D21" s="115"/>
      <c r="E21" s="112" t="s">
        <v>108</v>
      </c>
      <c r="F21" s="115"/>
      <c r="G21" s="116" t="s">
        <v>109</v>
      </c>
      <c r="H21" s="116"/>
    </row>
    <row r="22" spans="1:8" s="62" customFormat="1" ht="22.5" customHeight="1">
      <c r="A22" s="98"/>
      <c r="B22" s="113"/>
      <c r="C22" s="114" t="s">
        <v>110</v>
      </c>
      <c r="D22" s="115"/>
      <c r="E22" s="112" t="s">
        <v>111</v>
      </c>
      <c r="F22" s="115"/>
      <c r="G22" s="98"/>
      <c r="H22" s="98"/>
    </row>
    <row r="23" spans="1:8" s="62" customFormat="1" ht="22.5" customHeight="1">
      <c r="A23" s="98"/>
      <c r="B23" s="113"/>
      <c r="C23" s="114" t="s">
        <v>112</v>
      </c>
      <c r="D23" s="115"/>
      <c r="E23" s="114" t="s">
        <v>113</v>
      </c>
      <c r="F23" s="115"/>
      <c r="G23" s="98"/>
      <c r="H23" s="98"/>
    </row>
    <row r="24" spans="1:8" s="62" customFormat="1" ht="22.5" customHeight="1">
      <c r="A24" s="98"/>
      <c r="B24" s="113"/>
      <c r="C24" s="114" t="s">
        <v>114</v>
      </c>
      <c r="D24" s="115"/>
      <c r="E24" s="114" t="s">
        <v>115</v>
      </c>
      <c r="F24" s="115"/>
      <c r="G24" s="98"/>
      <c r="H24" s="98"/>
    </row>
    <row r="25" spans="1:8" s="62" customFormat="1" ht="22.5" customHeight="1">
      <c r="A25" s="98"/>
      <c r="B25" s="113"/>
      <c r="C25" s="114" t="s">
        <v>116</v>
      </c>
      <c r="D25" s="115"/>
      <c r="E25" s="114" t="s">
        <v>117</v>
      </c>
      <c r="F25" s="115"/>
      <c r="G25" s="98"/>
      <c r="H25" s="98"/>
    </row>
    <row r="26" spans="1:8" s="62" customFormat="1" ht="22.5" customHeight="1">
      <c r="A26" s="98"/>
      <c r="B26" s="113"/>
      <c r="C26" s="114" t="s">
        <v>118</v>
      </c>
      <c r="D26" s="115"/>
      <c r="E26" s="114"/>
      <c r="F26" s="115"/>
      <c r="G26" s="98"/>
      <c r="H26" s="98"/>
    </row>
    <row r="27" spans="1:8" s="62" customFormat="1" ht="22.5" customHeight="1">
      <c r="A27" s="98"/>
      <c r="B27" s="113"/>
      <c r="C27" s="114" t="s">
        <v>119</v>
      </c>
      <c r="D27" s="115"/>
      <c r="E27" s="114"/>
      <c r="F27" s="115"/>
      <c r="G27" s="98"/>
      <c r="H27" s="98"/>
    </row>
    <row r="28" spans="1:8" s="62" customFormat="1" ht="22.5" customHeight="1">
      <c r="A28" s="98"/>
      <c r="B28" s="113"/>
      <c r="C28" s="114" t="s">
        <v>120</v>
      </c>
      <c r="D28" s="115"/>
      <c r="E28" s="114"/>
      <c r="F28" s="115"/>
      <c r="G28" s="98"/>
      <c r="H28" s="98"/>
    </row>
    <row r="29" spans="1:8" s="62" customFormat="1" ht="22.5" customHeight="1">
      <c r="A29" s="98"/>
      <c r="B29" s="113"/>
      <c r="C29" s="114" t="s">
        <v>121</v>
      </c>
      <c r="D29" s="115"/>
      <c r="E29" s="114"/>
      <c r="F29" s="115"/>
      <c r="G29" s="98"/>
      <c r="H29" s="98"/>
    </row>
    <row r="30" spans="1:8" s="62" customFormat="1" ht="22.5" customHeight="1">
      <c r="A30" s="98"/>
      <c r="B30" s="113"/>
      <c r="C30" s="114" t="s">
        <v>122</v>
      </c>
      <c r="D30" s="115"/>
      <c r="E30" s="114"/>
      <c r="F30" s="115"/>
      <c r="G30" s="98"/>
      <c r="H30" s="98"/>
    </row>
    <row r="31" spans="1:8" s="62" customFormat="1" ht="22.5" customHeight="1">
      <c r="A31" s="98"/>
      <c r="B31" s="113"/>
      <c r="C31" s="114" t="s">
        <v>123</v>
      </c>
      <c r="D31" s="115"/>
      <c r="E31" s="114"/>
      <c r="F31" s="115"/>
      <c r="G31" s="98"/>
      <c r="H31" s="98"/>
    </row>
    <row r="32" spans="1:8" s="62" customFormat="1" ht="22.5" customHeight="1">
      <c r="A32" s="98"/>
      <c r="B32" s="113"/>
      <c r="C32" s="114" t="s">
        <v>124</v>
      </c>
      <c r="D32" s="115"/>
      <c r="E32" s="114"/>
      <c r="F32" s="115"/>
      <c r="G32" s="98"/>
      <c r="H32" s="98"/>
    </row>
    <row r="33" spans="1:8" s="62" customFormat="1" ht="22.5" customHeight="1">
      <c r="A33" s="98"/>
      <c r="B33" s="113"/>
      <c r="C33" s="114" t="s">
        <v>125</v>
      </c>
      <c r="D33" s="115"/>
      <c r="E33" s="114"/>
      <c r="F33" s="115"/>
      <c r="G33" s="98"/>
      <c r="H33" s="98"/>
    </row>
    <row r="34" spans="1:8" s="62" customFormat="1" ht="22.5" customHeight="1">
      <c r="A34" s="98"/>
      <c r="B34" s="113"/>
      <c r="C34" s="114" t="s">
        <v>126</v>
      </c>
      <c r="D34" s="115"/>
      <c r="E34" s="114"/>
      <c r="F34" s="115"/>
      <c r="G34" s="98"/>
      <c r="H34" s="98"/>
    </row>
    <row r="35" spans="1:8" s="62" customFormat="1" ht="22.5" customHeight="1">
      <c r="A35" s="98"/>
      <c r="B35" s="113"/>
      <c r="C35" s="114"/>
      <c r="D35" s="115"/>
      <c r="E35" s="112"/>
      <c r="F35" s="115"/>
      <c r="G35" s="98"/>
      <c r="H35" s="98"/>
    </row>
    <row r="36" spans="1:8" s="62" customFormat="1" ht="18" customHeight="1">
      <c r="A36" s="109" t="s">
        <v>127</v>
      </c>
      <c r="B36" s="113">
        <f aca="true" t="shared" si="0" ref="B36:F36">SUM(B6)</f>
        <v>17350</v>
      </c>
      <c r="C36" s="109" t="s">
        <v>128</v>
      </c>
      <c r="D36" s="115">
        <f t="shared" si="0"/>
        <v>17350</v>
      </c>
      <c r="E36" s="109" t="s">
        <v>128</v>
      </c>
      <c r="F36" s="115">
        <f t="shared" si="0"/>
        <v>17350</v>
      </c>
      <c r="G36" s="109" t="s">
        <v>128</v>
      </c>
      <c r="H36" s="115">
        <f>SUM(H6)</f>
        <v>17350</v>
      </c>
    </row>
    <row r="37" spans="1:8" s="62" customFormat="1" ht="18" customHeight="1">
      <c r="A37" s="114" t="s">
        <v>133</v>
      </c>
      <c r="B37" s="113"/>
      <c r="C37" s="112" t="s">
        <v>130</v>
      </c>
      <c r="D37" s="115">
        <f>SUM(B41)-SUM(D36)</f>
        <v>0</v>
      </c>
      <c r="E37" s="112" t="s">
        <v>130</v>
      </c>
      <c r="F37" s="115">
        <f>D37</f>
        <v>0</v>
      </c>
      <c r="G37" s="112" t="s">
        <v>130</v>
      </c>
      <c r="H37" s="115">
        <f>F37</f>
        <v>0</v>
      </c>
    </row>
    <row r="38" spans="1:8" s="62" customFormat="1" ht="18" customHeight="1">
      <c r="A38" s="114" t="s">
        <v>134</v>
      </c>
      <c r="B38" s="113"/>
      <c r="C38" s="112"/>
      <c r="D38" s="115"/>
      <c r="E38" s="112"/>
      <c r="F38" s="115"/>
      <c r="G38" s="98"/>
      <c r="H38" s="98"/>
    </row>
    <row r="39" spans="1:8" s="62" customFormat="1" ht="22.5" customHeight="1">
      <c r="A39" s="114" t="s">
        <v>162</v>
      </c>
      <c r="B39" s="113"/>
      <c r="C39" s="136"/>
      <c r="D39" s="115"/>
      <c r="E39" s="98"/>
      <c r="F39" s="115"/>
      <c r="G39" s="98"/>
      <c r="H39" s="98"/>
    </row>
    <row r="40" spans="1:8" s="62" customFormat="1" ht="21" customHeight="1">
      <c r="A40" s="98"/>
      <c r="B40" s="113"/>
      <c r="C40" s="98"/>
      <c r="D40" s="115"/>
      <c r="E40" s="98"/>
      <c r="F40" s="115"/>
      <c r="G40" s="98"/>
      <c r="H40" s="98"/>
    </row>
    <row r="41" spans="1:8" s="62" customFormat="1" ht="18" customHeight="1">
      <c r="A41" s="109" t="s">
        <v>136</v>
      </c>
      <c r="B41" s="113">
        <f aca="true" t="shared" si="1" ref="B41:F41">SUM(B36,B37)</f>
        <v>17350</v>
      </c>
      <c r="C41" s="137" t="s">
        <v>137</v>
      </c>
      <c r="D41" s="115">
        <f t="shared" si="1"/>
        <v>17350</v>
      </c>
      <c r="E41" s="109" t="s">
        <v>137</v>
      </c>
      <c r="F41" s="115">
        <f t="shared" si="1"/>
        <v>17350</v>
      </c>
      <c r="G41" s="109" t="s">
        <v>137</v>
      </c>
      <c r="H41" s="115">
        <f>SUM(H36,H37)</f>
        <v>17350</v>
      </c>
    </row>
    <row r="42" s="62" customFormat="1" ht="12.75" customHeight="1"/>
    <row r="43" s="62" customFormat="1" ht="12.75" customHeight="1"/>
    <row r="44" s="62" customFormat="1" ht="12.75" customHeight="1"/>
    <row r="45" s="62" customFormat="1" ht="12.75" customHeight="1"/>
    <row r="46" s="62" customFormat="1" ht="12.75" customHeight="1"/>
    <row r="47" spans="4:6" ht="12.75" customHeight="1">
      <c r="D47" s="45"/>
      <c r="F47" s="45"/>
    </row>
    <row r="48" spans="4:6" ht="12.75" customHeight="1">
      <c r="D48" s="45"/>
      <c r="F48" s="45"/>
    </row>
    <row r="49" spans="4:6" ht="12.75" customHeight="1">
      <c r="D49" s="45"/>
      <c r="F49" s="45"/>
    </row>
    <row r="50" spans="4:6" ht="12.75" customHeight="1">
      <c r="D50" s="45"/>
      <c r="F50" s="45"/>
    </row>
    <row r="51" spans="4:6" ht="12.75" customHeight="1">
      <c r="D51" s="45"/>
      <c r="F51" s="45"/>
    </row>
    <row r="52" spans="4:6" ht="12.75" customHeight="1">
      <c r="D52" s="45"/>
      <c r="F52" s="45"/>
    </row>
    <row r="53" spans="4:6" ht="12.75" customHeight="1">
      <c r="D53" s="45"/>
      <c r="F53" s="45"/>
    </row>
    <row r="54" spans="4:6" ht="12.75" customHeight="1">
      <c r="D54" s="45"/>
      <c r="F54" s="45"/>
    </row>
    <row r="55" ht="12.75" customHeight="1">
      <c r="F55" s="45"/>
    </row>
    <row r="56" ht="12.75" customHeight="1">
      <c r="F56" s="45"/>
    </row>
    <row r="57" ht="12.75" customHeight="1">
      <c r="F57" s="45"/>
    </row>
    <row r="58" ht="12.75" customHeight="1">
      <c r="F58" s="45"/>
    </row>
    <row r="59" ht="12.75" customHeight="1">
      <c r="F59" s="45"/>
    </row>
    <row r="60" ht="12.75" customHeight="1">
      <c r="F60" s="45"/>
    </row>
  </sheetData>
  <sheetProtection/>
  <mergeCells count="3">
    <mergeCell ref="A3:B3"/>
    <mergeCell ref="A4:B4"/>
    <mergeCell ref="C4:F4"/>
  </mergeCells>
  <printOptions horizontalCentered="1"/>
  <pageMargins left="0.75" right="0.75" top="0.7895833333333333" bottom="1" header="0" footer="0"/>
  <pageSetup fitToHeight="1" fitToWidth="1" horizontalDpi="600" verticalDpi="600"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zoomScaleSheetLayoutView="100" workbookViewId="0" topLeftCell="A1">
      <selection activeCell="E8" sqref="E8"/>
    </sheetView>
  </sheetViews>
  <sheetFormatPr defaultColWidth="9.16015625" defaultRowHeight="12.75" customHeight="1"/>
  <cols>
    <col min="1" max="1" width="21.33203125" style="0" customWidth="1"/>
    <col min="2" max="2" width="30.33203125" style="0" customWidth="1"/>
    <col min="3" max="5" width="21.33203125" style="0" customWidth="1"/>
    <col min="6" max="6" width="23.66015625" style="0" customWidth="1"/>
    <col min="7" max="7" width="21.33203125" style="0" customWidth="1"/>
  </cols>
  <sheetData>
    <row r="1" ht="30" customHeight="1">
      <c r="A1" s="62" t="s">
        <v>19</v>
      </c>
    </row>
    <row r="2" spans="1:7" ht="28.5" customHeight="1">
      <c r="A2" s="64" t="s">
        <v>20</v>
      </c>
      <c r="B2" s="64"/>
      <c r="C2" s="64"/>
      <c r="D2" s="64"/>
      <c r="E2" s="64"/>
      <c r="F2" s="64"/>
      <c r="G2" s="64"/>
    </row>
    <row r="3" s="62" customFormat="1" ht="22.5" customHeight="1">
      <c r="G3" s="84" t="s">
        <v>47</v>
      </c>
    </row>
    <row r="4" spans="1:7" s="62" customFormat="1" ht="22.5" customHeight="1">
      <c r="A4" s="68" t="s">
        <v>163</v>
      </c>
      <c r="B4" s="68" t="s">
        <v>164</v>
      </c>
      <c r="C4" s="68" t="s">
        <v>142</v>
      </c>
      <c r="D4" s="68" t="s">
        <v>165</v>
      </c>
      <c r="E4" s="68" t="s">
        <v>166</v>
      </c>
      <c r="F4" s="68" t="s">
        <v>167</v>
      </c>
      <c r="G4" s="68" t="s">
        <v>168</v>
      </c>
    </row>
    <row r="5" spans="1:7" s="62" customFormat="1" ht="24" customHeight="1">
      <c r="A5" s="71" t="s">
        <v>153</v>
      </c>
      <c r="B5" s="71" t="s">
        <v>153</v>
      </c>
      <c r="C5" s="71">
        <v>1</v>
      </c>
      <c r="D5" s="71">
        <v>2</v>
      </c>
      <c r="E5" s="71">
        <v>3</v>
      </c>
      <c r="F5" s="71">
        <v>4</v>
      </c>
      <c r="G5" s="71" t="s">
        <v>153</v>
      </c>
    </row>
    <row r="6" spans="1:7" s="62" customFormat="1" ht="24" customHeight="1">
      <c r="A6" s="130">
        <v>201</v>
      </c>
      <c r="B6" s="131" t="s">
        <v>169</v>
      </c>
      <c r="C6" s="120">
        <f aca="true" t="shared" si="0" ref="C6:C10">SUM(D6:F6)</f>
        <v>17350</v>
      </c>
      <c r="D6" s="120">
        <f aca="true" t="shared" si="1" ref="D6:F6">D7</f>
        <v>6618</v>
      </c>
      <c r="E6" s="120">
        <f t="shared" si="1"/>
        <v>732</v>
      </c>
      <c r="F6" s="120">
        <f t="shared" si="1"/>
        <v>10000</v>
      </c>
      <c r="G6" s="131"/>
    </row>
    <row r="7" spans="1:7" s="62" customFormat="1" ht="24" customHeight="1">
      <c r="A7" s="78">
        <v>20129</v>
      </c>
      <c r="B7" s="78" t="s">
        <v>170</v>
      </c>
      <c r="C7" s="78">
        <f t="shared" si="0"/>
        <v>17350</v>
      </c>
      <c r="D7" s="78">
        <f aca="true" t="shared" si="2" ref="D7:F7">SUM(D8:D9)</f>
        <v>6618</v>
      </c>
      <c r="E7" s="78">
        <f t="shared" si="2"/>
        <v>732</v>
      </c>
      <c r="F7" s="78">
        <f t="shared" si="2"/>
        <v>10000</v>
      </c>
      <c r="G7" s="132"/>
    </row>
    <row r="8" spans="1:7" s="62" customFormat="1" ht="24" customHeight="1">
      <c r="A8" s="132">
        <v>2012901</v>
      </c>
      <c r="B8" s="78" t="s">
        <v>171</v>
      </c>
      <c r="C8" s="78">
        <f t="shared" si="0"/>
        <v>7350</v>
      </c>
      <c r="D8" s="78">
        <v>6618</v>
      </c>
      <c r="E8" s="78">
        <v>732</v>
      </c>
      <c r="F8" s="78"/>
      <c r="G8" s="132"/>
    </row>
    <row r="9" spans="1:7" s="62" customFormat="1" ht="24" customHeight="1">
      <c r="A9" s="133">
        <v>2012902</v>
      </c>
      <c r="B9" s="134" t="s">
        <v>172</v>
      </c>
      <c r="C9" s="78">
        <f t="shared" si="0"/>
        <v>10000</v>
      </c>
      <c r="D9" s="78"/>
      <c r="E9" s="78"/>
      <c r="F9" s="78">
        <v>10000</v>
      </c>
      <c r="G9" s="132"/>
    </row>
    <row r="10" spans="1:7" s="62" customFormat="1" ht="24" customHeight="1">
      <c r="A10" s="132"/>
      <c r="B10" s="132"/>
      <c r="C10" s="78">
        <f t="shared" si="0"/>
        <v>0</v>
      </c>
      <c r="D10" s="78"/>
      <c r="E10" s="78"/>
      <c r="F10" s="78"/>
      <c r="G10" s="132"/>
    </row>
    <row r="11" spans="1:7" s="62" customFormat="1" ht="24" customHeight="1">
      <c r="A11" s="98"/>
      <c r="B11" s="98"/>
      <c r="C11" s="98"/>
      <c r="D11" s="98"/>
      <c r="E11" s="98"/>
      <c r="F11" s="98"/>
      <c r="G11" s="98"/>
    </row>
    <row r="12" s="62" customFormat="1" ht="12.75" customHeight="1"/>
    <row r="13" s="62" customFormat="1" ht="12.75" customHeight="1"/>
    <row r="14" s="62" customFormat="1" ht="12.75" customHeight="1"/>
    <row r="15" spans="1:2" ht="12.75" customHeight="1">
      <c r="A15" s="45"/>
      <c r="B15" s="45"/>
    </row>
    <row r="16" ht="12.75" customHeight="1">
      <c r="B16" s="45"/>
    </row>
    <row r="17" ht="12.75" customHeight="1">
      <c r="B17" s="45"/>
    </row>
    <row r="18" ht="12.75" customHeight="1">
      <c r="B18" s="45"/>
    </row>
    <row r="19" ht="12.75" customHeight="1">
      <c r="B19" s="45"/>
    </row>
  </sheetData>
  <sheetProtection/>
  <mergeCells count="1">
    <mergeCell ref="A2:G2"/>
  </mergeCells>
  <printOptions horizontalCentered="1"/>
  <pageMargins left="0.5895833333333333" right="0.5895833333333333" top="0.7895833333333333" bottom="0.7895833333333333" header="0.5" footer="0.5"/>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60"/>
  <sheetViews>
    <sheetView showGridLines="0" showZeros="0" zoomScale="89" zoomScaleNormal="89" zoomScaleSheetLayoutView="100" workbookViewId="0" topLeftCell="A15">
      <selection activeCell="H39" sqref="H39"/>
    </sheetView>
  </sheetViews>
  <sheetFormatPr defaultColWidth="9.16015625" defaultRowHeight="12.75" customHeight="1"/>
  <cols>
    <col min="1" max="1" width="17.66015625" style="45" customWidth="1"/>
    <col min="2" max="2" width="44.66015625" style="45" customWidth="1"/>
    <col min="3" max="3" width="22.66015625" style="118" customWidth="1"/>
    <col min="4" max="4" width="27.33203125" style="45" customWidth="1"/>
    <col min="5" max="7" width="21.33203125" style="45" customWidth="1"/>
    <col min="8" max="8" width="17.66015625" style="45" customWidth="1"/>
    <col min="9" max="9" width="30.83203125" style="45" customWidth="1"/>
    <col min="10" max="16384" width="9.16015625" style="45" customWidth="1"/>
  </cols>
  <sheetData>
    <row r="1" spans="1:3" s="45" customFormat="1" ht="22.5" customHeight="1">
      <c r="A1" s="62" t="s">
        <v>173</v>
      </c>
      <c r="C1" s="118"/>
    </row>
    <row r="2" spans="1:9" s="45" customFormat="1" ht="18.75" customHeight="1">
      <c r="A2" s="64" t="s">
        <v>22</v>
      </c>
      <c r="B2" s="64"/>
      <c r="C2" s="64"/>
      <c r="D2" s="64"/>
      <c r="E2" s="64"/>
      <c r="F2" s="64"/>
      <c r="G2" s="64"/>
      <c r="H2" s="64"/>
      <c r="I2" s="64"/>
    </row>
    <row r="3" spans="3:9" s="62" customFormat="1" ht="22.5" customHeight="1">
      <c r="C3" s="119"/>
      <c r="I3" s="84" t="s">
        <v>47</v>
      </c>
    </row>
    <row r="4" spans="1:9" s="62" customFormat="1" ht="31.5" customHeight="1">
      <c r="A4" s="68" t="s">
        <v>174</v>
      </c>
      <c r="B4" s="68" t="s">
        <v>175</v>
      </c>
      <c r="C4" s="78" t="s">
        <v>176</v>
      </c>
      <c r="D4" s="78" t="s">
        <v>177</v>
      </c>
      <c r="E4" s="68" t="s">
        <v>142</v>
      </c>
      <c r="F4" s="68" t="s">
        <v>165</v>
      </c>
      <c r="G4" s="68" t="s">
        <v>166</v>
      </c>
      <c r="H4" s="68" t="s">
        <v>167</v>
      </c>
      <c r="I4" s="68" t="s">
        <v>168</v>
      </c>
    </row>
    <row r="5" spans="1:9" s="62" customFormat="1" ht="27" customHeight="1">
      <c r="A5" s="120" t="s">
        <v>142</v>
      </c>
      <c r="B5" s="120"/>
      <c r="C5" s="120"/>
      <c r="D5" s="120"/>
      <c r="E5" s="76">
        <f aca="true" t="shared" si="0" ref="E5:E53">F5+G5+H5</f>
        <v>17350</v>
      </c>
      <c r="F5" s="76">
        <f aca="true" t="shared" si="1" ref="F5:H5">F6+F19+F47</f>
        <v>6204</v>
      </c>
      <c r="G5" s="76">
        <f t="shared" si="1"/>
        <v>1146</v>
      </c>
      <c r="H5" s="76">
        <f t="shared" si="1"/>
        <v>10000</v>
      </c>
      <c r="I5" s="98"/>
    </row>
    <row r="6" spans="1:9" s="62" customFormat="1" ht="27" customHeight="1">
      <c r="A6" s="121">
        <v>301</v>
      </c>
      <c r="B6" s="98" t="s">
        <v>178</v>
      </c>
      <c r="C6" s="67">
        <v>501</v>
      </c>
      <c r="D6" s="112" t="s">
        <v>179</v>
      </c>
      <c r="E6" s="76">
        <f t="shared" si="0"/>
        <v>6204</v>
      </c>
      <c r="F6" s="76">
        <f aca="true" t="shared" si="2" ref="F6:H6">SUM(F7:F18)</f>
        <v>6204</v>
      </c>
      <c r="G6" s="76">
        <f t="shared" si="2"/>
        <v>0</v>
      </c>
      <c r="H6" s="76">
        <f t="shared" si="2"/>
        <v>0</v>
      </c>
      <c r="I6" s="98"/>
    </row>
    <row r="7" spans="1:9" s="62" customFormat="1" ht="27" customHeight="1">
      <c r="A7" s="121" t="s">
        <v>180</v>
      </c>
      <c r="B7" s="98" t="s">
        <v>181</v>
      </c>
      <c r="C7" s="71">
        <v>50101</v>
      </c>
      <c r="D7" s="71" t="s">
        <v>182</v>
      </c>
      <c r="E7" s="76">
        <f t="shared" si="0"/>
        <v>2384</v>
      </c>
      <c r="F7" s="76">
        <v>2384</v>
      </c>
      <c r="G7" s="76"/>
      <c r="H7" s="76"/>
      <c r="I7" s="122" t="s">
        <v>183</v>
      </c>
    </row>
    <row r="8" spans="1:9" s="62" customFormat="1" ht="27.75" customHeight="1">
      <c r="A8" s="121" t="s">
        <v>184</v>
      </c>
      <c r="B8" s="98" t="s">
        <v>185</v>
      </c>
      <c r="C8" s="72"/>
      <c r="D8" s="72"/>
      <c r="E8" s="76">
        <f t="shared" si="0"/>
        <v>1857</v>
      </c>
      <c r="F8" s="76">
        <v>1857</v>
      </c>
      <c r="G8" s="76"/>
      <c r="H8" s="76"/>
      <c r="I8" s="122" t="s">
        <v>186</v>
      </c>
    </row>
    <row r="9" spans="1:9" s="62" customFormat="1" ht="27" customHeight="1">
      <c r="A9" s="121" t="s">
        <v>187</v>
      </c>
      <c r="B9" s="98" t="s">
        <v>188</v>
      </c>
      <c r="C9" s="72"/>
      <c r="D9" s="72"/>
      <c r="E9" s="76">
        <f t="shared" si="0"/>
        <v>199</v>
      </c>
      <c r="F9" s="76">
        <v>199</v>
      </c>
      <c r="G9" s="76"/>
      <c r="H9" s="76"/>
      <c r="I9" s="122" t="s">
        <v>189</v>
      </c>
    </row>
    <row r="10" spans="1:9" s="62" customFormat="1" ht="27" customHeight="1">
      <c r="A10" s="121" t="s">
        <v>190</v>
      </c>
      <c r="B10" s="98" t="s">
        <v>191</v>
      </c>
      <c r="C10" s="73"/>
      <c r="D10" s="73"/>
      <c r="E10" s="76">
        <f t="shared" si="0"/>
        <v>0</v>
      </c>
      <c r="F10" s="76">
        <v>0</v>
      </c>
      <c r="G10" s="76"/>
      <c r="H10" s="76"/>
      <c r="I10" s="122" t="s">
        <v>192</v>
      </c>
    </row>
    <row r="11" spans="1:9" s="62" customFormat="1" ht="27" customHeight="1">
      <c r="A11" s="121" t="s">
        <v>193</v>
      </c>
      <c r="B11" s="123" t="s">
        <v>194</v>
      </c>
      <c r="C11" s="124">
        <v>50102</v>
      </c>
      <c r="D11" s="124" t="s">
        <v>195</v>
      </c>
      <c r="E11" s="76">
        <f t="shared" si="0"/>
        <v>849</v>
      </c>
      <c r="F11" s="76">
        <v>849</v>
      </c>
      <c r="G11" s="76"/>
      <c r="H11" s="76"/>
      <c r="I11" s="98"/>
    </row>
    <row r="12" spans="1:9" s="62" customFormat="1" ht="27" customHeight="1">
      <c r="A12" s="121" t="s">
        <v>196</v>
      </c>
      <c r="B12" s="123" t="s">
        <v>197</v>
      </c>
      <c r="C12" s="125"/>
      <c r="D12" s="125"/>
      <c r="E12" s="76">
        <f t="shared" si="0"/>
        <v>0</v>
      </c>
      <c r="F12" s="76"/>
      <c r="G12" s="76"/>
      <c r="H12" s="76"/>
      <c r="I12" s="98"/>
    </row>
    <row r="13" spans="1:9" s="62" customFormat="1" ht="27" customHeight="1">
      <c r="A13" s="121" t="s">
        <v>198</v>
      </c>
      <c r="B13" s="123" t="s">
        <v>199</v>
      </c>
      <c r="C13" s="125"/>
      <c r="D13" s="125"/>
      <c r="E13" s="76">
        <f t="shared" si="0"/>
        <v>243</v>
      </c>
      <c r="F13" s="76">
        <v>243</v>
      </c>
      <c r="G13" s="76"/>
      <c r="H13" s="76"/>
      <c r="I13" s="98"/>
    </row>
    <row r="14" spans="1:9" s="62" customFormat="1" ht="27" customHeight="1">
      <c r="A14" s="121" t="s">
        <v>200</v>
      </c>
      <c r="B14" s="123" t="s">
        <v>201</v>
      </c>
      <c r="C14" s="125"/>
      <c r="D14" s="125"/>
      <c r="E14" s="76">
        <f t="shared" si="0"/>
        <v>154</v>
      </c>
      <c r="F14" s="76">
        <v>154</v>
      </c>
      <c r="G14" s="76"/>
      <c r="H14" s="76"/>
      <c r="I14" s="98"/>
    </row>
    <row r="15" spans="1:9" s="62" customFormat="1" ht="27" customHeight="1">
      <c r="A15" s="121" t="s">
        <v>202</v>
      </c>
      <c r="B15" s="98" t="s">
        <v>203</v>
      </c>
      <c r="C15" s="126"/>
      <c r="D15" s="126"/>
      <c r="E15" s="76">
        <f t="shared" si="0"/>
        <v>32</v>
      </c>
      <c r="F15" s="76">
        <v>32</v>
      </c>
      <c r="G15" s="76"/>
      <c r="H15" s="76"/>
      <c r="I15" s="98"/>
    </row>
    <row r="16" spans="1:9" s="62" customFormat="1" ht="27" customHeight="1">
      <c r="A16" s="121" t="s">
        <v>204</v>
      </c>
      <c r="B16" s="98" t="s">
        <v>205</v>
      </c>
      <c r="C16" s="67">
        <v>50103</v>
      </c>
      <c r="D16" s="67" t="s">
        <v>206</v>
      </c>
      <c r="E16" s="76">
        <f t="shared" si="0"/>
        <v>485</v>
      </c>
      <c r="F16" s="76">
        <v>485</v>
      </c>
      <c r="G16" s="76"/>
      <c r="H16" s="76"/>
      <c r="I16" s="98"/>
    </row>
    <row r="17" spans="1:9" s="62" customFormat="1" ht="27" customHeight="1">
      <c r="A17" s="121" t="s">
        <v>207</v>
      </c>
      <c r="B17" s="98" t="s">
        <v>208</v>
      </c>
      <c r="C17" s="71">
        <v>50199</v>
      </c>
      <c r="D17" s="71" t="s">
        <v>209</v>
      </c>
      <c r="E17" s="76">
        <f t="shared" si="0"/>
        <v>0</v>
      </c>
      <c r="F17" s="76"/>
      <c r="G17" s="76"/>
      <c r="H17" s="76"/>
      <c r="I17" s="98"/>
    </row>
    <row r="18" spans="1:9" s="62" customFormat="1" ht="27" customHeight="1">
      <c r="A18" s="121" t="s">
        <v>210</v>
      </c>
      <c r="B18" s="98" t="s">
        <v>211</v>
      </c>
      <c r="C18" s="73"/>
      <c r="D18" s="73"/>
      <c r="E18" s="76">
        <f t="shared" si="0"/>
        <v>1</v>
      </c>
      <c r="F18" s="76">
        <v>1</v>
      </c>
      <c r="G18" s="76"/>
      <c r="H18" s="76"/>
      <c r="I18" s="122" t="s">
        <v>212</v>
      </c>
    </row>
    <row r="19" spans="1:9" s="62" customFormat="1" ht="27" customHeight="1">
      <c r="A19" s="121" t="s">
        <v>213</v>
      </c>
      <c r="B19" s="98" t="s">
        <v>214</v>
      </c>
      <c r="C19" s="67">
        <v>502</v>
      </c>
      <c r="D19" s="67" t="s">
        <v>215</v>
      </c>
      <c r="E19" s="76">
        <f t="shared" si="0"/>
        <v>10146</v>
      </c>
      <c r="F19" s="76">
        <f aca="true" t="shared" si="3" ref="F19:H19">SUM(F20:F46)</f>
        <v>0</v>
      </c>
      <c r="G19" s="76">
        <f t="shared" si="3"/>
        <v>1146</v>
      </c>
      <c r="H19" s="76">
        <f t="shared" si="3"/>
        <v>9000</v>
      </c>
      <c r="I19" s="98"/>
    </row>
    <row r="20" spans="1:9" s="62" customFormat="1" ht="27" customHeight="1">
      <c r="A20" s="121" t="s">
        <v>180</v>
      </c>
      <c r="B20" s="98" t="s">
        <v>216</v>
      </c>
      <c r="C20" s="67"/>
      <c r="D20" s="112"/>
      <c r="E20" s="76">
        <f t="shared" si="0"/>
        <v>360</v>
      </c>
      <c r="F20" s="76">
        <v>0</v>
      </c>
      <c r="G20" s="76">
        <v>360</v>
      </c>
      <c r="H20" s="76">
        <v>0</v>
      </c>
      <c r="I20" s="122"/>
    </row>
    <row r="21" spans="1:9" s="62" customFormat="1" ht="27" customHeight="1">
      <c r="A21" s="121" t="s">
        <v>184</v>
      </c>
      <c r="B21" s="98" t="s">
        <v>217</v>
      </c>
      <c r="C21" s="67"/>
      <c r="D21" s="112"/>
      <c r="E21" s="76">
        <f t="shared" si="0"/>
        <v>0</v>
      </c>
      <c r="F21" s="76">
        <v>0</v>
      </c>
      <c r="G21" s="76">
        <v>0</v>
      </c>
      <c r="H21" s="76">
        <v>0</v>
      </c>
      <c r="I21" s="98"/>
    </row>
    <row r="22" spans="1:9" s="62" customFormat="1" ht="27" customHeight="1">
      <c r="A22" s="121" t="s">
        <v>187</v>
      </c>
      <c r="B22" s="98" t="s">
        <v>218</v>
      </c>
      <c r="C22" s="67"/>
      <c r="D22" s="112"/>
      <c r="E22" s="76">
        <f t="shared" si="0"/>
        <v>0</v>
      </c>
      <c r="F22" s="76">
        <v>0</v>
      </c>
      <c r="G22" s="76">
        <v>0</v>
      </c>
      <c r="H22" s="76">
        <v>0</v>
      </c>
      <c r="I22" s="98"/>
    </row>
    <row r="23" spans="1:9" s="62" customFormat="1" ht="27" customHeight="1">
      <c r="A23" s="121" t="s">
        <v>219</v>
      </c>
      <c r="B23" s="98" t="s">
        <v>220</v>
      </c>
      <c r="C23" s="67"/>
      <c r="D23" s="112"/>
      <c r="E23" s="76">
        <f t="shared" si="0"/>
        <v>0</v>
      </c>
      <c r="F23" s="76">
        <v>0</v>
      </c>
      <c r="G23" s="76">
        <v>0</v>
      </c>
      <c r="H23" s="76">
        <v>0</v>
      </c>
      <c r="I23" s="98"/>
    </row>
    <row r="24" spans="1:9" s="62" customFormat="1" ht="27" customHeight="1">
      <c r="A24" s="121" t="s">
        <v>221</v>
      </c>
      <c r="B24" s="98" t="s">
        <v>222</v>
      </c>
      <c r="C24" s="67"/>
      <c r="D24" s="112"/>
      <c r="E24" s="76">
        <f t="shared" si="0"/>
        <v>0</v>
      </c>
      <c r="F24" s="76">
        <v>0</v>
      </c>
      <c r="G24" s="76">
        <v>0</v>
      </c>
      <c r="H24" s="76">
        <v>0</v>
      </c>
      <c r="I24" s="98"/>
    </row>
    <row r="25" spans="1:9" s="62" customFormat="1" ht="27" customHeight="1">
      <c r="A25" s="121" t="s">
        <v>223</v>
      </c>
      <c r="B25" s="98" t="s">
        <v>224</v>
      </c>
      <c r="C25" s="67"/>
      <c r="D25" s="112"/>
      <c r="E25" s="76">
        <f t="shared" si="0"/>
        <v>0</v>
      </c>
      <c r="F25" s="76">
        <v>0</v>
      </c>
      <c r="G25" s="76">
        <v>0</v>
      </c>
      <c r="H25" s="76">
        <v>0</v>
      </c>
      <c r="I25" s="98"/>
    </row>
    <row r="26" spans="1:9" s="62" customFormat="1" ht="27" customHeight="1">
      <c r="A26" s="121" t="s">
        <v>190</v>
      </c>
      <c r="B26" s="98" t="s">
        <v>225</v>
      </c>
      <c r="C26" s="67"/>
      <c r="D26" s="112"/>
      <c r="E26" s="76">
        <f t="shared" si="0"/>
        <v>0</v>
      </c>
      <c r="F26" s="76">
        <v>0</v>
      </c>
      <c r="G26" s="76">
        <v>0</v>
      </c>
      <c r="H26" s="76">
        <v>0</v>
      </c>
      <c r="I26" s="98"/>
    </row>
    <row r="27" spans="1:9" s="62" customFormat="1" ht="27" customHeight="1">
      <c r="A27" s="121" t="s">
        <v>193</v>
      </c>
      <c r="B27" s="98" t="s">
        <v>226</v>
      </c>
      <c r="C27" s="67"/>
      <c r="D27" s="112"/>
      <c r="E27" s="76">
        <f t="shared" si="0"/>
        <v>0</v>
      </c>
      <c r="F27" s="76">
        <v>0</v>
      </c>
      <c r="G27" s="76">
        <v>0</v>
      </c>
      <c r="H27" s="76">
        <v>0</v>
      </c>
      <c r="I27" s="98"/>
    </row>
    <row r="28" spans="1:9" s="62" customFormat="1" ht="27" customHeight="1">
      <c r="A28" s="121" t="s">
        <v>196</v>
      </c>
      <c r="B28" s="98" t="s">
        <v>227</v>
      </c>
      <c r="C28" s="67"/>
      <c r="D28" s="112"/>
      <c r="E28" s="76">
        <f t="shared" si="0"/>
        <v>0</v>
      </c>
      <c r="F28" s="76">
        <v>0</v>
      </c>
      <c r="G28" s="76">
        <v>0</v>
      </c>
      <c r="H28" s="76">
        <v>0</v>
      </c>
      <c r="I28" s="98"/>
    </row>
    <row r="29" spans="1:9" s="62" customFormat="1" ht="27" customHeight="1">
      <c r="A29" s="121" t="s">
        <v>200</v>
      </c>
      <c r="B29" s="98" t="s">
        <v>228</v>
      </c>
      <c r="C29" s="67"/>
      <c r="D29" s="112"/>
      <c r="E29" s="76">
        <f t="shared" si="0"/>
        <v>0</v>
      </c>
      <c r="F29" s="76">
        <v>0</v>
      </c>
      <c r="G29" s="76">
        <v>0</v>
      </c>
      <c r="H29" s="76">
        <v>0</v>
      </c>
      <c r="I29" s="98"/>
    </row>
    <row r="30" spans="1:9" s="62" customFormat="1" ht="27" customHeight="1">
      <c r="A30" s="121" t="s">
        <v>202</v>
      </c>
      <c r="B30" s="98" t="s">
        <v>229</v>
      </c>
      <c r="C30" s="67"/>
      <c r="D30" s="112"/>
      <c r="E30" s="76">
        <f t="shared" si="0"/>
        <v>0</v>
      </c>
      <c r="F30" s="76">
        <v>0</v>
      </c>
      <c r="G30" s="76">
        <v>0</v>
      </c>
      <c r="H30" s="76">
        <v>0</v>
      </c>
      <c r="I30" s="98"/>
    </row>
    <row r="31" spans="1:9" s="62" customFormat="1" ht="27" customHeight="1">
      <c r="A31" s="121" t="s">
        <v>204</v>
      </c>
      <c r="B31" s="98" t="s">
        <v>230</v>
      </c>
      <c r="C31" s="67"/>
      <c r="D31" s="112"/>
      <c r="E31" s="76">
        <f t="shared" si="0"/>
        <v>0</v>
      </c>
      <c r="F31" s="76">
        <v>0</v>
      </c>
      <c r="G31" s="76">
        <v>0</v>
      </c>
      <c r="H31" s="76">
        <v>0</v>
      </c>
      <c r="I31" s="98"/>
    </row>
    <row r="32" spans="1:9" s="62" customFormat="1" ht="27" customHeight="1">
      <c r="A32" s="121" t="s">
        <v>207</v>
      </c>
      <c r="B32" s="98" t="s">
        <v>231</v>
      </c>
      <c r="C32" s="67"/>
      <c r="D32" s="112"/>
      <c r="E32" s="76">
        <f t="shared" si="0"/>
        <v>0</v>
      </c>
      <c r="F32" s="76">
        <v>0</v>
      </c>
      <c r="G32" s="76">
        <v>0</v>
      </c>
      <c r="H32" s="76">
        <v>0</v>
      </c>
      <c r="I32" s="98"/>
    </row>
    <row r="33" spans="1:9" s="62" customFormat="1" ht="27" customHeight="1">
      <c r="A33" s="121" t="s">
        <v>232</v>
      </c>
      <c r="B33" s="98" t="s">
        <v>233</v>
      </c>
      <c r="C33" s="67"/>
      <c r="D33" s="67"/>
      <c r="E33" s="76">
        <f t="shared" si="0"/>
        <v>300</v>
      </c>
      <c r="F33" s="76">
        <v>0</v>
      </c>
      <c r="G33" s="76">
        <v>300</v>
      </c>
      <c r="H33" s="76">
        <v>0</v>
      </c>
      <c r="I33" s="98"/>
    </row>
    <row r="34" spans="1:9" s="62" customFormat="1" ht="27" customHeight="1">
      <c r="A34" s="121" t="s">
        <v>234</v>
      </c>
      <c r="B34" s="98" t="s">
        <v>235</v>
      </c>
      <c r="C34" s="67"/>
      <c r="D34" s="112"/>
      <c r="E34" s="76">
        <f t="shared" si="0"/>
        <v>500</v>
      </c>
      <c r="F34" s="76">
        <v>0</v>
      </c>
      <c r="G34" s="76">
        <v>0</v>
      </c>
      <c r="H34" s="76">
        <v>500</v>
      </c>
      <c r="I34" s="98" t="s">
        <v>236</v>
      </c>
    </row>
    <row r="35" spans="1:9" s="62" customFormat="1" ht="27" customHeight="1">
      <c r="A35" s="121" t="s">
        <v>237</v>
      </c>
      <c r="B35" s="98" t="s">
        <v>238</v>
      </c>
      <c r="C35" s="67"/>
      <c r="D35" s="112"/>
      <c r="E35" s="76">
        <f t="shared" si="0"/>
        <v>72</v>
      </c>
      <c r="F35" s="76">
        <v>0</v>
      </c>
      <c r="G35" s="76">
        <v>72</v>
      </c>
      <c r="H35" s="76">
        <v>0</v>
      </c>
      <c r="I35" s="98"/>
    </row>
    <row r="36" spans="1:9" s="62" customFormat="1" ht="27" customHeight="1">
      <c r="A36" s="121" t="s">
        <v>239</v>
      </c>
      <c r="B36" s="98" t="s">
        <v>240</v>
      </c>
      <c r="C36" s="67"/>
      <c r="D36" s="112"/>
      <c r="E36" s="76">
        <f t="shared" si="0"/>
        <v>0</v>
      </c>
      <c r="F36" s="76">
        <v>0</v>
      </c>
      <c r="G36" s="76">
        <v>0</v>
      </c>
      <c r="H36" s="76">
        <v>0</v>
      </c>
      <c r="I36" s="98"/>
    </row>
    <row r="37" spans="1:9" s="62" customFormat="1" ht="27" customHeight="1">
      <c r="A37" s="127" t="s">
        <v>241</v>
      </c>
      <c r="B37" s="98" t="s">
        <v>242</v>
      </c>
      <c r="C37" s="67"/>
      <c r="D37" s="112"/>
      <c r="E37" s="76">
        <f t="shared" si="0"/>
        <v>0</v>
      </c>
      <c r="F37" s="76">
        <v>0</v>
      </c>
      <c r="G37" s="76">
        <v>0</v>
      </c>
      <c r="H37" s="76">
        <v>0</v>
      </c>
      <c r="I37" s="98"/>
    </row>
    <row r="38" spans="1:9" s="62" customFormat="1" ht="27" customHeight="1">
      <c r="A38" s="127" t="s">
        <v>243</v>
      </c>
      <c r="B38" s="98" t="s">
        <v>244</v>
      </c>
      <c r="C38" s="67"/>
      <c r="D38" s="112"/>
      <c r="E38" s="76">
        <f t="shared" si="0"/>
        <v>0</v>
      </c>
      <c r="F38" s="76">
        <v>0</v>
      </c>
      <c r="G38" s="76">
        <v>0</v>
      </c>
      <c r="H38" s="76">
        <v>0</v>
      </c>
      <c r="I38" s="98"/>
    </row>
    <row r="39" spans="1:9" s="62" customFormat="1" ht="27" customHeight="1">
      <c r="A39" s="127" t="s">
        <v>245</v>
      </c>
      <c r="B39" s="98" t="s">
        <v>246</v>
      </c>
      <c r="C39" s="67"/>
      <c r="D39" s="112"/>
      <c r="E39" s="76">
        <f t="shared" si="0"/>
        <v>0</v>
      </c>
      <c r="F39" s="76">
        <v>0</v>
      </c>
      <c r="G39" s="76">
        <v>0</v>
      </c>
      <c r="H39" s="76">
        <v>0</v>
      </c>
      <c r="I39" s="98"/>
    </row>
    <row r="40" spans="1:9" s="62" customFormat="1" ht="27" customHeight="1">
      <c r="A40" s="127" t="s">
        <v>247</v>
      </c>
      <c r="B40" s="98" t="s">
        <v>248</v>
      </c>
      <c r="C40" s="67"/>
      <c r="D40" s="112"/>
      <c r="E40" s="76">
        <f t="shared" si="0"/>
        <v>0</v>
      </c>
      <c r="F40" s="76">
        <v>0</v>
      </c>
      <c r="G40" s="76">
        <v>0</v>
      </c>
      <c r="H40" s="76">
        <v>0</v>
      </c>
      <c r="I40" s="98"/>
    </row>
    <row r="41" spans="1:9" s="62" customFormat="1" ht="27" customHeight="1">
      <c r="A41" s="127" t="s">
        <v>249</v>
      </c>
      <c r="B41" s="98" t="s">
        <v>250</v>
      </c>
      <c r="C41" s="67"/>
      <c r="D41" s="112"/>
      <c r="E41" s="76">
        <f t="shared" si="0"/>
        <v>8000</v>
      </c>
      <c r="F41" s="76">
        <v>0</v>
      </c>
      <c r="G41" s="76">
        <v>0</v>
      </c>
      <c r="H41" s="76">
        <v>8000</v>
      </c>
      <c r="I41" s="98" t="s">
        <v>251</v>
      </c>
    </row>
    <row r="42" spans="1:9" s="62" customFormat="1" ht="27" customHeight="1">
      <c r="A42" s="127" t="s">
        <v>252</v>
      </c>
      <c r="B42" s="98" t="s">
        <v>253</v>
      </c>
      <c r="C42" s="67"/>
      <c r="D42" s="112"/>
      <c r="E42" s="76">
        <f t="shared" si="0"/>
        <v>0</v>
      </c>
      <c r="F42" s="76">
        <v>0</v>
      </c>
      <c r="G42" s="76">
        <v>0</v>
      </c>
      <c r="H42" s="76">
        <v>0</v>
      </c>
      <c r="I42" s="98"/>
    </row>
    <row r="43" spans="1:9" s="62" customFormat="1" ht="27" customHeight="1">
      <c r="A43" s="127" t="s">
        <v>254</v>
      </c>
      <c r="B43" s="98" t="s">
        <v>255</v>
      </c>
      <c r="C43" s="67"/>
      <c r="D43" s="112"/>
      <c r="E43" s="76">
        <f t="shared" si="0"/>
        <v>0</v>
      </c>
      <c r="F43" s="76">
        <v>0</v>
      </c>
      <c r="G43" s="76">
        <v>0</v>
      </c>
      <c r="H43" s="76">
        <v>0</v>
      </c>
      <c r="I43" s="98"/>
    </row>
    <row r="44" spans="1:9" s="62" customFormat="1" ht="27" customHeight="1">
      <c r="A44" s="127" t="s">
        <v>256</v>
      </c>
      <c r="B44" s="98" t="s">
        <v>257</v>
      </c>
      <c r="C44" s="67"/>
      <c r="D44" s="112"/>
      <c r="E44" s="76">
        <f t="shared" si="0"/>
        <v>414</v>
      </c>
      <c r="F44" s="76">
        <v>0</v>
      </c>
      <c r="G44" s="76">
        <v>414</v>
      </c>
      <c r="H44" s="76">
        <v>0</v>
      </c>
      <c r="I44" s="122" t="s">
        <v>258</v>
      </c>
    </row>
    <row r="45" spans="1:9" s="62" customFormat="1" ht="27" customHeight="1">
      <c r="A45" s="127" t="s">
        <v>259</v>
      </c>
      <c r="B45" s="98" t="s">
        <v>260</v>
      </c>
      <c r="C45" s="67"/>
      <c r="D45" s="112"/>
      <c r="E45" s="76">
        <f t="shared" si="0"/>
        <v>0</v>
      </c>
      <c r="F45" s="76">
        <v>0</v>
      </c>
      <c r="G45" s="76">
        <v>0</v>
      </c>
      <c r="H45" s="76">
        <v>0</v>
      </c>
      <c r="I45" s="98"/>
    </row>
    <row r="46" spans="1:9" s="62" customFormat="1" ht="27" customHeight="1">
      <c r="A46" s="127" t="s">
        <v>210</v>
      </c>
      <c r="B46" s="98" t="s">
        <v>261</v>
      </c>
      <c r="C46" s="67"/>
      <c r="D46" s="112"/>
      <c r="E46" s="76">
        <f t="shared" si="0"/>
        <v>500</v>
      </c>
      <c r="F46" s="76">
        <v>0</v>
      </c>
      <c r="G46" s="76">
        <v>0</v>
      </c>
      <c r="H46" s="76">
        <v>500</v>
      </c>
      <c r="I46" s="122" t="s">
        <v>262</v>
      </c>
    </row>
    <row r="47" spans="1:9" s="62" customFormat="1" ht="27" customHeight="1">
      <c r="A47" s="121" t="s">
        <v>263</v>
      </c>
      <c r="B47" s="98" t="s">
        <v>264</v>
      </c>
      <c r="C47" s="67">
        <v>509</v>
      </c>
      <c r="D47" s="112" t="s">
        <v>264</v>
      </c>
      <c r="E47" s="76">
        <f t="shared" si="0"/>
        <v>1000</v>
      </c>
      <c r="F47" s="76">
        <f aca="true" t="shared" si="4" ref="F47:H47">SUM(F48:F53)</f>
        <v>0</v>
      </c>
      <c r="G47" s="76">
        <f t="shared" si="4"/>
        <v>0</v>
      </c>
      <c r="H47" s="76">
        <f t="shared" si="4"/>
        <v>1000</v>
      </c>
      <c r="I47" s="98"/>
    </row>
    <row r="48" spans="1:9" s="62" customFormat="1" ht="27" customHeight="1">
      <c r="A48" s="121" t="s">
        <v>180</v>
      </c>
      <c r="B48" s="98" t="s">
        <v>265</v>
      </c>
      <c r="C48" s="71">
        <v>50905</v>
      </c>
      <c r="D48" s="71" t="s">
        <v>266</v>
      </c>
      <c r="E48" s="76">
        <f t="shared" si="0"/>
        <v>0</v>
      </c>
      <c r="F48" s="76"/>
      <c r="G48" s="76"/>
      <c r="H48" s="76"/>
      <c r="I48" s="98"/>
    </row>
    <row r="49" spans="1:9" s="62" customFormat="1" ht="27" customHeight="1">
      <c r="A49" s="121" t="s">
        <v>184</v>
      </c>
      <c r="B49" s="98" t="s">
        <v>267</v>
      </c>
      <c r="C49" s="72"/>
      <c r="D49" s="72"/>
      <c r="E49" s="76">
        <f t="shared" si="0"/>
        <v>0</v>
      </c>
      <c r="F49" s="76"/>
      <c r="G49" s="76"/>
      <c r="H49" s="76"/>
      <c r="I49" s="122"/>
    </row>
    <row r="50" spans="1:9" s="62" customFormat="1" ht="27" customHeight="1">
      <c r="A50" s="121" t="s">
        <v>187</v>
      </c>
      <c r="B50" s="98" t="s">
        <v>268</v>
      </c>
      <c r="C50" s="73"/>
      <c r="D50" s="73"/>
      <c r="E50" s="76">
        <f t="shared" si="0"/>
        <v>0</v>
      </c>
      <c r="F50" s="76"/>
      <c r="G50" s="76"/>
      <c r="H50" s="76"/>
      <c r="I50" s="122"/>
    </row>
    <row r="51" spans="1:9" s="62" customFormat="1" ht="27" customHeight="1">
      <c r="A51" s="121" t="s">
        <v>219</v>
      </c>
      <c r="B51" s="98" t="s">
        <v>269</v>
      </c>
      <c r="C51" s="71">
        <v>50901</v>
      </c>
      <c r="D51" s="71" t="s">
        <v>270</v>
      </c>
      <c r="E51" s="76">
        <f t="shared" si="0"/>
        <v>0</v>
      </c>
      <c r="F51" s="76"/>
      <c r="G51" s="76"/>
      <c r="H51" s="76"/>
      <c r="I51" s="122" t="s">
        <v>271</v>
      </c>
    </row>
    <row r="52" spans="1:9" s="62" customFormat="1" ht="27" customHeight="1">
      <c r="A52" s="121" t="s">
        <v>221</v>
      </c>
      <c r="B52" s="98" t="s">
        <v>272</v>
      </c>
      <c r="C52" s="73"/>
      <c r="D52" s="73"/>
      <c r="E52" s="76">
        <f t="shared" si="0"/>
        <v>0</v>
      </c>
      <c r="F52" s="76"/>
      <c r="G52" s="76"/>
      <c r="H52" s="76"/>
      <c r="I52" s="122" t="s">
        <v>273</v>
      </c>
    </row>
    <row r="53" spans="1:9" s="62" customFormat="1" ht="27" customHeight="1">
      <c r="A53" s="121" t="s">
        <v>210</v>
      </c>
      <c r="B53" s="98" t="s">
        <v>274</v>
      </c>
      <c r="C53" s="67">
        <v>50999</v>
      </c>
      <c r="D53" s="112" t="s">
        <v>264</v>
      </c>
      <c r="E53" s="76">
        <f t="shared" si="0"/>
        <v>1000</v>
      </c>
      <c r="F53" s="76"/>
      <c r="G53" s="76"/>
      <c r="H53" s="76">
        <v>1000</v>
      </c>
      <c r="I53" s="98" t="s">
        <v>275</v>
      </c>
    </row>
    <row r="54" spans="1:4" s="62" customFormat="1" ht="12.75" customHeight="1">
      <c r="A54" s="128"/>
      <c r="B54" s="128"/>
      <c r="C54" s="129"/>
      <c r="D54" s="128"/>
    </row>
    <row r="55" spans="1:4" s="62" customFormat="1" ht="12.75" customHeight="1">
      <c r="A55" s="128"/>
      <c r="B55" s="128"/>
      <c r="C55" s="129"/>
      <c r="D55" s="128"/>
    </row>
    <row r="56" spans="1:4" s="62" customFormat="1" ht="12.75" customHeight="1">
      <c r="A56" s="128"/>
      <c r="B56" s="128"/>
      <c r="C56" s="129"/>
      <c r="D56" s="128"/>
    </row>
    <row r="57" spans="1:4" s="62" customFormat="1" ht="12.75" customHeight="1">
      <c r="A57" s="128"/>
      <c r="B57" s="128"/>
      <c r="C57" s="129"/>
      <c r="D57" s="128"/>
    </row>
    <row r="58" spans="1:4" s="62" customFormat="1" ht="12.75" customHeight="1">
      <c r="A58" s="128"/>
      <c r="B58" s="128"/>
      <c r="C58" s="129"/>
      <c r="D58" s="128"/>
    </row>
    <row r="59" spans="1:4" s="62" customFormat="1" ht="12.75" customHeight="1">
      <c r="A59" s="128"/>
      <c r="B59" s="128"/>
      <c r="C59" s="129"/>
      <c r="D59" s="128"/>
    </row>
    <row r="60" s="45" customFormat="1" ht="12.75" customHeight="1">
      <c r="C60" s="118"/>
    </row>
  </sheetData>
  <sheetProtection/>
  <mergeCells count="12">
    <mergeCell ref="A2:I2"/>
    <mergeCell ref="A5:B5"/>
    <mergeCell ref="C7:C10"/>
    <mergeCell ref="C11:C15"/>
    <mergeCell ref="C17:C18"/>
    <mergeCell ref="C48:C50"/>
    <mergeCell ref="C51:C52"/>
    <mergeCell ref="D7:D10"/>
    <mergeCell ref="D11:D15"/>
    <mergeCell ref="D17:D18"/>
    <mergeCell ref="D48:D50"/>
    <mergeCell ref="D51:D52"/>
  </mergeCells>
  <printOptions horizontalCentered="1"/>
  <pageMargins left="0.5895833333333333" right="0.5895833333333333" top="0.7895833333333333" bottom="0.7895833333333333"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zoomScaleSheetLayoutView="100" workbookViewId="0" topLeftCell="A1">
      <selection activeCell="D8" sqref="D8"/>
    </sheetView>
  </sheetViews>
  <sheetFormatPr defaultColWidth="9.16015625" defaultRowHeight="12.75" customHeight="1"/>
  <cols>
    <col min="1" max="1" width="21.33203125" style="0" customWidth="1"/>
    <col min="2" max="2" width="29" style="0" customWidth="1"/>
    <col min="3" max="6" width="21.33203125" style="0" customWidth="1"/>
  </cols>
  <sheetData>
    <row r="1" ht="30" customHeight="1">
      <c r="A1" s="62" t="s">
        <v>23</v>
      </c>
    </row>
    <row r="2" spans="1:6" ht="28.5" customHeight="1">
      <c r="A2" s="64" t="s">
        <v>24</v>
      </c>
      <c r="B2" s="64"/>
      <c r="C2" s="64"/>
      <c r="D2" s="64"/>
      <c r="E2" s="64"/>
      <c r="F2" s="64"/>
    </row>
    <row r="3" s="62" customFormat="1" ht="22.5" customHeight="1">
      <c r="F3" s="84" t="s">
        <v>47</v>
      </c>
    </row>
    <row r="4" spans="1:6" s="62" customFormat="1" ht="27" customHeight="1">
      <c r="A4" s="68" t="s">
        <v>163</v>
      </c>
      <c r="B4" s="68" t="s">
        <v>164</v>
      </c>
      <c r="C4" s="68" t="s">
        <v>142</v>
      </c>
      <c r="D4" s="68" t="s">
        <v>165</v>
      </c>
      <c r="E4" s="68" t="s">
        <v>166</v>
      </c>
      <c r="F4" s="68" t="s">
        <v>168</v>
      </c>
    </row>
    <row r="5" spans="1:6" s="62" customFormat="1" ht="27" customHeight="1">
      <c r="A5" s="71" t="s">
        <v>153</v>
      </c>
      <c r="B5" s="71" t="s">
        <v>153</v>
      </c>
      <c r="C5" s="71">
        <v>1</v>
      </c>
      <c r="D5" s="71">
        <v>2</v>
      </c>
      <c r="E5" s="71">
        <v>3</v>
      </c>
      <c r="F5" s="71" t="s">
        <v>153</v>
      </c>
    </row>
    <row r="6" spans="1:6" s="62" customFormat="1" ht="27" customHeight="1">
      <c r="A6" s="130">
        <v>201</v>
      </c>
      <c r="B6" s="131" t="s">
        <v>169</v>
      </c>
      <c r="C6" s="120">
        <f aca="true" t="shared" si="0" ref="C6:C8">SUM(D6:F6)</f>
        <v>17350</v>
      </c>
      <c r="D6" s="120">
        <f>D7</f>
        <v>6618</v>
      </c>
      <c r="E6" s="120">
        <f>E7</f>
        <v>10732</v>
      </c>
      <c r="F6" s="98"/>
    </row>
    <row r="7" spans="1:6" s="62" customFormat="1" ht="27" customHeight="1">
      <c r="A7" s="78">
        <v>20129</v>
      </c>
      <c r="B7" s="78" t="s">
        <v>170</v>
      </c>
      <c r="C7" s="78">
        <f t="shared" si="0"/>
        <v>17350</v>
      </c>
      <c r="D7" s="78">
        <f>SUM(D8:D9)</f>
        <v>6618</v>
      </c>
      <c r="E7" s="78">
        <f>SUM(E8:E9)</f>
        <v>10732</v>
      </c>
      <c r="F7" s="98"/>
    </row>
    <row r="8" spans="1:6" s="62" customFormat="1" ht="27" customHeight="1">
      <c r="A8" s="132">
        <v>2012901</v>
      </c>
      <c r="B8" s="78" t="s">
        <v>171</v>
      </c>
      <c r="C8" s="78">
        <f t="shared" si="0"/>
        <v>7350</v>
      </c>
      <c r="D8" s="78">
        <v>6618</v>
      </c>
      <c r="E8" s="78">
        <v>732</v>
      </c>
      <c r="F8" s="98"/>
    </row>
    <row r="9" spans="1:6" s="62" customFormat="1" ht="27" customHeight="1">
      <c r="A9" s="133">
        <v>2012902</v>
      </c>
      <c r="B9" s="134" t="s">
        <v>276</v>
      </c>
      <c r="C9" s="98"/>
      <c r="D9" s="98"/>
      <c r="E9" s="67">
        <v>10000</v>
      </c>
      <c r="F9" s="98"/>
    </row>
    <row r="10" spans="1:6" s="62" customFormat="1" ht="27" customHeight="1">
      <c r="A10" s="98"/>
      <c r="B10" s="98"/>
      <c r="C10" s="98"/>
      <c r="D10" s="98"/>
      <c r="E10" s="98"/>
      <c r="F10" s="98"/>
    </row>
    <row r="11" spans="1:6" s="62" customFormat="1" ht="27" customHeight="1">
      <c r="A11" s="98"/>
      <c r="B11" s="98"/>
      <c r="C11" s="98"/>
      <c r="D11" s="98"/>
      <c r="E11" s="98"/>
      <c r="F11" s="98"/>
    </row>
    <row r="12" spans="1:6" s="62" customFormat="1" ht="27" customHeight="1">
      <c r="A12" s="98"/>
      <c r="B12" s="98"/>
      <c r="C12" s="98"/>
      <c r="D12" s="98"/>
      <c r="E12" s="98"/>
      <c r="F12" s="98"/>
    </row>
    <row r="13" spans="1:6" s="62" customFormat="1" ht="27" customHeight="1">
      <c r="A13" s="98"/>
      <c r="B13" s="98"/>
      <c r="C13" s="98"/>
      <c r="D13" s="98"/>
      <c r="E13" s="98"/>
      <c r="F13" s="98"/>
    </row>
    <row r="14" spans="1:3" ht="12.75" customHeight="1">
      <c r="A14" s="45"/>
      <c r="C14" s="45"/>
    </row>
    <row r="15" spans="1:2" ht="12.75" customHeight="1">
      <c r="A15" s="45"/>
      <c r="B15" s="45"/>
    </row>
    <row r="16" ht="12.75" customHeight="1">
      <c r="B16" s="45"/>
    </row>
    <row r="17" ht="12.75" customHeight="1">
      <c r="B17" s="45"/>
    </row>
    <row r="18" ht="12.75" customHeight="1">
      <c r="B18" s="45"/>
    </row>
    <row r="19" ht="12.75" customHeight="1">
      <c r="B19" s="45"/>
    </row>
  </sheetData>
  <sheetProtection/>
  <mergeCells count="1">
    <mergeCell ref="A2:F2"/>
  </mergeCells>
  <printOptions horizontalCentered="1"/>
  <pageMargins left="0.5895833333333333" right="0.5895833333333333" top="0.7895833333333333" bottom="0.7895833333333333" header="0.5" footer="0.5"/>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校园版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NTKO</dc:creator>
  <cp:keywords/>
  <dc:description/>
  <cp:lastModifiedBy>鱼儿瑞</cp:lastModifiedBy>
  <dcterms:created xsi:type="dcterms:W3CDTF">2019-03-22T16:53:50Z</dcterms:created>
  <dcterms:modified xsi:type="dcterms:W3CDTF">2020-03-30T02:51:44Z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2052-11.1.0.9513</vt:lpwstr>
  </property>
  <property fmtid="{D5CDD505-2E9C-101B-9397-08002B2CF9AE}" pid="4" name="KSORubyTemplate">
    <vt:lpwstr>14</vt:lpwstr>
  </property>
</Properties>
</file>