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70" tabRatio="956"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Titles" localSheetId="2">'表1－收支总表'!$1:$5</definedName>
    <definedName name="_xlnm.Print_Area" localSheetId="3">'表2－收入总表'!$A$1:$K$23</definedName>
    <definedName name="_xlnm.Print_Titles" localSheetId="3">'表2－收入总表'!$1:$5</definedName>
    <definedName name="_xlnm.Print_Area" localSheetId="4">'表3－支出总表'!$A$1:$H$24</definedName>
    <definedName name="_xlnm.Print_Titles" localSheetId="4">'表3－支出总表'!$1:$5</definedName>
    <definedName name="_xlnm.Print_Titles" localSheetId="5">'表4－财政拨款支出总表'!$1:$5</definedName>
    <definedName name="_xlnm.Print_Area" localSheetId="6">'表5－一般公共预算支出明细表'!$A$1:$H$23</definedName>
    <definedName name="_xlnm.Print_Titles" localSheetId="6">'表5－一般公共预算支出明细表'!$1:$5</definedName>
    <definedName name="_xlnm.Print_Area" localSheetId="7">'表6－一般公共预算基本支出明细表'!$A$1:$F$26</definedName>
    <definedName name="_xlnm.Print_Titles" localSheetId="7">'表6－一般公共预算基本支出明细表'!$1:$4</definedName>
    <definedName name="_xlnm.Print_Area" localSheetId="8">'表7－一般公共预算拨款“三公”经费及会议费、培训费支出预算表'!$A$1:$H$9</definedName>
    <definedName name="_xlnm.Print_Titles" localSheetId="8">'表7－一般公共预算拨款“三公”经费及会议费、培训费支出预算表'!$1:$7</definedName>
    <definedName name="_xlnm.Print_Area" localSheetId="9">'表8－政府性基金收支表'!$A$1:$H$21</definedName>
    <definedName name="_xlnm.Print_Titles" localSheetId="9">'表8－政府性基金收支表'!$1:$4</definedName>
  </definedNames>
  <calcPr fullCalcOnLoad="1"/>
</workbook>
</file>

<file path=xl/sharedStrings.xml><?xml version="1.0" encoding="utf-8"?>
<sst xmlns="http://schemas.openxmlformats.org/spreadsheetml/2006/main" count="357" uniqueCount="210">
  <si>
    <t>附件2</t>
  </si>
  <si>
    <t>2017年部门决算公开报表</t>
  </si>
  <si>
    <t xml:space="preserve">                        部门名称：紫阳县妇幼保健院</t>
  </si>
  <si>
    <t xml:space="preserve">                        保密审查情况：</t>
  </si>
  <si>
    <t xml:space="preserve">                        部门主要负责人审签情况：徐智兵</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</si>
  <si>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</si>
  <si>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</si>
  <si>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</si>
  <si>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</si>
  <si>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</si>
  <si>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</si>
  <si>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</si>
  <si>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</si>
  <si>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</si>
  <si>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</si>
  <si>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</si>
  <si>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</si>
  <si>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</si>
  <si>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</si>
  <si>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</si>
  <si>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</si>
  <si>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</si>
  <si>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</si>
  <si>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</si>
  <si>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无一般公共预算财政拨款“三公"经费收支</t>
  </si>
  <si>
    <t>表8</t>
  </si>
  <si>
    <t>部门决算政府性基金收支表</t>
  </si>
  <si>
    <t>无政府性基金收支</t>
  </si>
  <si>
    <t>01表</t>
  </si>
  <si>
    <t>编制部门：紫阳县妇幼保健院</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</si>
  <si>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</si>
  <si>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</si>
  <si>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</si>
  <si>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</si>
  <si>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</si>
  <si>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</si>
  <si>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</si>
  <si>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</si>
  <si>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</si>
  <si>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</si>
  <si>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</si>
  <si>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</si>
  <si>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</si>
  <si>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</si>
  <si>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</si>
  <si>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</si>
  <si>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</si>
  <si>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</si>
  <si>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</si>
  <si>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</si>
  <si>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</si>
  <si>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</si>
  <si>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</si>
  <si>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</si>
  <si>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</si>
  <si>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</si>
  <si>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</si>
  <si>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</si>
  <si>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</si>
  <si>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</si>
  <si>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</si>
  <si>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</si>
  <si>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</si>
  <si>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</si>
  <si>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</si>
  <si>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</si>
  <si>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</si>
  <si>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</si>
  <si>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</si>
  <si>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</si>
  <si>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</si>
  <si>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</si>
  <si>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</si>
  <si>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</si>
  <si>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</si>
  <si>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</si>
  <si>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</si>
  <si>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</si>
  <si>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</si>
  <si>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</si>
  <si>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</si>
  <si>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</si>
  <si>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</si>
  <si>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</si>
  <si>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</si>
  <si>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</si>
  <si>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</si>
  <si>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</si>
  <si>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</si>
  <si>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</si>
  <si>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20807</t>
  </si>
  <si>
    <t>就业补助</t>
  </si>
  <si>
    <t>20808</t>
  </si>
  <si>
    <t>抚恤</t>
  </si>
  <si>
    <t>2080801</t>
  </si>
  <si>
    <t>死亡抚恤</t>
  </si>
  <si>
    <t>210</t>
  </si>
  <si>
    <t>医疗卫生和计划生育支出</t>
  </si>
  <si>
    <t>21002</t>
  </si>
  <si>
    <t>公立医院</t>
  </si>
  <si>
    <t>2100299</t>
  </si>
  <si>
    <t>其他公立医院</t>
  </si>
  <si>
    <t>21004</t>
  </si>
  <si>
    <t>公共卫生</t>
  </si>
  <si>
    <t>2100403</t>
  </si>
  <si>
    <t>妇幼保健机构</t>
  </si>
  <si>
    <t>2100408</t>
  </si>
  <si>
    <t>基本公共卫生服务</t>
  </si>
  <si>
    <t>2100409</t>
  </si>
  <si>
    <t>重大公共卫生专项</t>
  </si>
  <si>
    <t>2100499</t>
  </si>
  <si>
    <t>其他公共卫生支出</t>
  </si>
  <si>
    <t>21007</t>
  </si>
  <si>
    <t>计划生育事务</t>
  </si>
  <si>
    <t>2100717</t>
  </si>
  <si>
    <t>计划生育服务</t>
  </si>
  <si>
    <t>21099</t>
  </si>
  <si>
    <t>其他医疗卫生与计划生育支出</t>
  </si>
  <si>
    <t>2109901</t>
  </si>
  <si>
    <t>注：本表反映部门本年度取得的各项收入情况。</t>
  </si>
  <si>
    <t>03表</t>
  </si>
  <si>
    <t>基本支出</t>
  </si>
  <si>
    <t>项目支出</t>
  </si>
  <si>
    <t>上缴上级支出</t>
  </si>
  <si>
    <t>经营支出</t>
  </si>
  <si>
    <t>对附属单位补助支出</t>
  </si>
  <si>
    <t>2080799</t>
  </si>
  <si>
    <t>其他就业补助支出</t>
  </si>
  <si>
    <t>医疗卫生与计划生育支出</t>
  </si>
  <si>
    <t>其他公立医院支出</t>
  </si>
  <si>
    <t>2100799</t>
  </si>
  <si>
    <t>其他计划生育事务支出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</si>
  <si>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</si>
  <si>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</si>
  <si>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</si>
  <si>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</si>
  <si>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</si>
  <si>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</si>
  <si>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</si>
  <si>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</si>
  <si>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</si>
  <si>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</si>
  <si>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</si>
  <si>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</si>
  <si>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</si>
  <si>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</si>
  <si>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</si>
  <si>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</si>
  <si>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</si>
  <si>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</si>
  <si>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</si>
  <si>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</si>
  <si>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</si>
  <si>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</si>
  <si>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</si>
  <si>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</si>
  <si>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</si>
  <si>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</si>
  <si>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</si>
  <si>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</si>
  <si>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30107</t>
  </si>
  <si>
    <t>绩效工资</t>
  </si>
  <si>
    <t>302</t>
  </si>
  <si>
    <t>商品和服务支出</t>
  </si>
  <si>
    <t xml:space="preserve">  30201</t>
  </si>
  <si>
    <t>办公费</t>
  </si>
  <si>
    <t>30205</t>
  </si>
  <si>
    <t>水费</t>
  </si>
  <si>
    <t>30206</t>
  </si>
  <si>
    <t>电费</t>
  </si>
  <si>
    <t>30207</t>
  </si>
  <si>
    <t>邮电费</t>
  </si>
  <si>
    <t>30211</t>
  </si>
  <si>
    <t>差旅费</t>
  </si>
  <si>
    <t>30213</t>
  </si>
  <si>
    <t>维修（护）费</t>
  </si>
  <si>
    <t>30218</t>
  </si>
  <si>
    <t>专用材料费</t>
  </si>
  <si>
    <t>30226</t>
  </si>
  <si>
    <t>劳务费</t>
  </si>
  <si>
    <t>30239</t>
  </si>
  <si>
    <t>其他交通费用</t>
  </si>
  <si>
    <t>303</t>
  </si>
  <si>
    <t>对家庭和个人的补助</t>
  </si>
  <si>
    <t>30304</t>
  </si>
  <si>
    <t>抚恤金</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</si>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</sst>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48">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18"/>
      <name val="宋体"/>
      <family val="0"/>
    </font>
    <font>
      <sz val="4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9">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4" fillId="0" borderId="13" xfId="0" applyFont="1" applyBorder="1" applyAlignment="1">
      <alignment horizontal="left"/>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8"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33"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5" fillId="0" borderId="17" xfId="0" applyFont="1" applyFill="1" applyBorder="1" applyAlignment="1">
      <alignment vertical="center"/>
    </xf>
    <xf numFmtId="0" fontId="4" fillId="0" borderId="17" xfId="0" applyFont="1" applyBorder="1" applyAlignment="1">
      <alignment vertical="center"/>
    </xf>
    <xf numFmtId="0" fontId="5" fillId="0" borderId="17" xfId="0" applyFont="1" applyBorder="1" applyAlignment="1">
      <alignment vertical="center"/>
    </xf>
    <xf numFmtId="0" fontId="0" fillId="0" borderId="10" xfId="0" applyBorder="1" applyAlignment="1">
      <alignment/>
    </xf>
    <xf numFmtId="0" fontId="4"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181" fontId="0" fillId="0" borderId="16" xfId="0" applyNumberFormat="1" applyFont="1" applyFill="1" applyBorder="1" applyAlignment="1">
      <alignment horizontal="center" vertical="center"/>
    </xf>
    <xf numFmtId="181" fontId="0" fillId="0" borderId="18" xfId="0" applyNumberFormat="1" applyFont="1" applyFill="1" applyBorder="1" applyAlignment="1">
      <alignment horizontal="center" vertical="center"/>
    </xf>
    <xf numFmtId="181" fontId="0" fillId="0" borderId="17" xfId="0" applyNumberFormat="1" applyFont="1" applyFill="1" applyBorder="1" applyAlignment="1">
      <alignment horizontal="center" vertical="center"/>
    </xf>
    <xf numFmtId="0" fontId="4" fillId="0" borderId="13"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9" xfId="0" applyFont="1" applyFill="1" applyBorder="1" applyAlignment="1">
      <alignment horizontal="center" vertical="center"/>
    </xf>
    <xf numFmtId="180" fontId="0" fillId="0" borderId="19" xfId="0" applyNumberFormat="1" applyFill="1" applyBorder="1" applyAlignment="1">
      <alignment horizontal="right" vertical="center"/>
    </xf>
    <xf numFmtId="0" fontId="5" fillId="0" borderId="10" xfId="0" applyFont="1" applyBorder="1" applyAlignment="1">
      <alignment/>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1" fillId="0" borderId="0" xfId="0" applyFont="1" applyAlignment="1">
      <alignment/>
    </xf>
    <xf numFmtId="0" fontId="1" fillId="0" borderId="0" xfId="0" applyNumberFormat="1" applyFont="1" applyAlignment="1">
      <alignment horizontal="center" vertical="center"/>
    </xf>
    <xf numFmtId="0" fontId="6" fillId="0" borderId="0" xfId="0" applyFont="1" applyAlignment="1">
      <alignment horizontal="center"/>
    </xf>
    <xf numFmtId="0" fontId="1" fillId="0" borderId="0" xfId="0" applyFont="1" applyAlignment="1">
      <alignment/>
    </xf>
    <xf numFmtId="0" fontId="1" fillId="0" borderId="10" xfId="0" applyNumberFormat="1" applyFont="1" applyBorder="1" applyAlignment="1">
      <alignment horizontal="center"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19" xfId="0" applyNumberFormat="1" applyFont="1" applyBorder="1" applyAlignment="1">
      <alignment horizontal="center" vertical="center"/>
    </xf>
    <xf numFmtId="0" fontId="1" fillId="0" borderId="19" xfId="0" applyNumberFormat="1" applyFont="1" applyBorder="1" applyAlignment="1">
      <alignment horizontal="left" vertical="center"/>
    </xf>
    <xf numFmtId="0" fontId="1" fillId="0" borderId="1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7"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2">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05" t="s">
        <v>1</v>
      </c>
    </row>
    <row r="3" spans="1:14" ht="93.75" customHeight="1">
      <c r="A3" s="106"/>
      <c r="N3" s="28"/>
    </row>
    <row r="4" ht="81.75" customHeight="1">
      <c r="A4" s="107" t="s">
        <v>2</v>
      </c>
    </row>
    <row r="5" ht="40.5" customHeight="1">
      <c r="A5" s="107" t="s">
        <v>3</v>
      </c>
    </row>
    <row r="6" ht="36.75" customHeight="1">
      <c r="A6" s="107" t="s">
        <v>4</v>
      </c>
    </row>
    <row r="7" ht="12.75" customHeight="1">
      <c r="A7" s="108"/>
    </row>
    <row r="8" ht="12.75" customHeight="1">
      <c r="A8" s="108"/>
    </row>
    <row r="9" ht="12.75" customHeight="1">
      <c r="A9" s="108"/>
    </row>
    <row r="10" ht="12.75" customHeight="1">
      <c r="A10" s="108"/>
    </row>
    <row r="11" ht="12.75" customHeight="1">
      <c r="A11" s="108"/>
    </row>
    <row r="12" ht="12.75" customHeight="1">
      <c r="A12" s="108"/>
    </row>
    <row r="13" ht="12.75" customHeight="1">
      <c r="A13" s="108"/>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17" sqref="D1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204</v>
      </c>
    </row>
    <row r="3" spans="1:8" ht="16.5" customHeight="1">
      <c r="A3" s="3" t="s">
        <v>29</v>
      </c>
      <c r="B3" s="3"/>
      <c r="C3" s="4"/>
      <c r="D3" s="5"/>
      <c r="E3" s="5"/>
      <c r="F3" s="5"/>
      <c r="G3" s="6"/>
      <c r="H3" s="2" t="s">
        <v>30</v>
      </c>
    </row>
    <row r="4" spans="1:8" ht="19.5" customHeight="1">
      <c r="A4" s="7" t="s">
        <v>33</v>
      </c>
      <c r="B4" s="7"/>
      <c r="C4" s="8" t="s">
        <v>205</v>
      </c>
      <c r="D4" s="8" t="s">
        <v>206</v>
      </c>
      <c r="E4" s="9" t="s">
        <v>207</v>
      </c>
      <c r="F4" s="10"/>
      <c r="G4" s="11"/>
      <c r="H4" s="8" t="s">
        <v>208</v>
      </c>
    </row>
    <row r="5" spans="1:8" ht="30.75" customHeight="1">
      <c r="A5" s="7" t="s">
        <v>85</v>
      </c>
      <c r="B5" s="7" t="s">
        <v>86</v>
      </c>
      <c r="C5" s="12"/>
      <c r="D5" s="12"/>
      <c r="E5" s="7" t="s">
        <v>148</v>
      </c>
      <c r="F5" s="7" t="s">
        <v>121</v>
      </c>
      <c r="G5" s="7" t="s">
        <v>122</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209</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H13" sqref="H13"/>
    </sheetView>
  </sheetViews>
  <sheetFormatPr defaultColWidth="9.33203125" defaultRowHeight="11.25"/>
  <cols>
    <col min="1" max="1" width="11.5" style="0" customWidth="1"/>
    <col min="10" max="10" width="11.33203125" style="0" customWidth="1"/>
    <col min="11" max="11" width="13" style="0" customWidth="1"/>
    <col min="12" max="12" width="51.16015625" style="0" customWidth="1"/>
  </cols>
  <sheetData>
    <row r="1" spans="1:12" ht="22.5">
      <c r="A1" s="95" t="s">
        <v>5</v>
      </c>
      <c r="B1" s="95"/>
      <c r="C1" s="95"/>
      <c r="D1" s="95"/>
      <c r="E1" s="95"/>
      <c r="F1" s="95"/>
      <c r="G1" s="95"/>
      <c r="H1" s="95"/>
      <c r="I1" s="95"/>
      <c r="J1" s="95"/>
      <c r="K1" s="95"/>
      <c r="L1" s="95"/>
    </row>
    <row r="2" spans="1:10" s="93" customFormat="1" ht="9" customHeight="1">
      <c r="A2" s="96"/>
      <c r="E2" s="96"/>
      <c r="H2" s="96"/>
      <c r="J2" s="96"/>
    </row>
    <row r="4" spans="1:12" s="94" customFormat="1" ht="24.75" customHeight="1">
      <c r="A4" s="97" t="s">
        <v>6</v>
      </c>
      <c r="B4" s="98" t="s">
        <v>7</v>
      </c>
      <c r="C4" s="99"/>
      <c r="D4" s="99"/>
      <c r="E4" s="99"/>
      <c r="F4" s="99"/>
      <c r="G4" s="99"/>
      <c r="H4" s="99"/>
      <c r="I4" s="99"/>
      <c r="J4" s="99"/>
      <c r="K4" s="103" t="s">
        <v>8</v>
      </c>
      <c r="L4" s="103" t="s">
        <v>9</v>
      </c>
    </row>
    <row r="5" spans="1:12" s="94" customFormat="1" ht="24.75" customHeight="1">
      <c r="A5" s="97" t="s">
        <v>10</v>
      </c>
      <c r="B5" s="98" t="s">
        <v>11</v>
      </c>
      <c r="C5" s="99"/>
      <c r="D5" s="99"/>
      <c r="E5" s="99"/>
      <c r="F5" s="99"/>
      <c r="G5" s="99"/>
      <c r="H5" s="99"/>
      <c r="I5" s="99"/>
      <c r="J5" s="99"/>
      <c r="K5" s="103" t="s">
        <v>12</v>
      </c>
      <c r="L5" s="103"/>
    </row>
    <row r="6" spans="1:12" s="94" customFormat="1" ht="24.75" customHeight="1">
      <c r="A6" s="97" t="s">
        <v>13</v>
      </c>
      <c r="B6" s="98" t="s">
        <v>14</v>
      </c>
      <c r="C6" s="99"/>
      <c r="D6" s="99"/>
      <c r="E6" s="99"/>
      <c r="F6" s="99"/>
      <c r="G6" s="99"/>
      <c r="H6" s="99"/>
      <c r="I6" s="99"/>
      <c r="J6" s="99"/>
      <c r="K6" s="103" t="s">
        <v>12</v>
      </c>
      <c r="L6" s="103"/>
    </row>
    <row r="7" spans="1:12" s="94" customFormat="1" ht="24.75" customHeight="1">
      <c r="A7" s="97" t="s">
        <v>15</v>
      </c>
      <c r="B7" s="98" t="s">
        <v>16</v>
      </c>
      <c r="C7" s="99"/>
      <c r="D7" s="99"/>
      <c r="E7" s="99"/>
      <c r="F7" s="99"/>
      <c r="G7" s="99"/>
      <c r="H7" s="99"/>
      <c r="I7" s="99"/>
      <c r="J7" s="99"/>
      <c r="K7" s="103" t="s">
        <v>12</v>
      </c>
      <c r="L7" s="103"/>
    </row>
    <row r="8" spans="1:12" s="94" customFormat="1" ht="24.75" customHeight="1">
      <c r="A8" s="97" t="s">
        <v>17</v>
      </c>
      <c r="B8" s="98" t="s">
        <v>18</v>
      </c>
      <c r="C8" s="99"/>
      <c r="D8" s="99"/>
      <c r="E8" s="99"/>
      <c r="F8" s="99"/>
      <c r="G8" s="99"/>
      <c r="H8" s="99"/>
      <c r="I8" s="99"/>
      <c r="J8" s="99"/>
      <c r="K8" s="103" t="s">
        <v>12</v>
      </c>
      <c r="L8" s="103"/>
    </row>
    <row r="9" spans="1:12" s="94" customFormat="1" ht="24.75" customHeight="1">
      <c r="A9" s="97" t="s">
        <v>19</v>
      </c>
      <c r="B9" s="98" t="s">
        <v>20</v>
      </c>
      <c r="C9" s="99"/>
      <c r="D9" s="99"/>
      <c r="E9" s="99"/>
      <c r="F9" s="99"/>
      <c r="G9" s="99"/>
      <c r="H9" s="99"/>
      <c r="I9" s="99"/>
      <c r="J9" s="99"/>
      <c r="K9" s="103" t="s">
        <v>12</v>
      </c>
      <c r="L9" s="103"/>
    </row>
    <row r="10" spans="1:12" s="94" customFormat="1" ht="24.75" customHeight="1">
      <c r="A10" s="100" t="s">
        <v>21</v>
      </c>
      <c r="B10" s="101" t="s">
        <v>22</v>
      </c>
      <c r="C10" s="102"/>
      <c r="D10" s="102"/>
      <c r="E10" s="102"/>
      <c r="F10" s="102"/>
      <c r="G10" s="102"/>
      <c r="H10" s="102"/>
      <c r="I10" s="102"/>
      <c r="J10" s="102"/>
      <c r="K10" s="104" t="s">
        <v>23</v>
      </c>
      <c r="L10" s="104" t="s">
        <v>24</v>
      </c>
    </row>
    <row r="11" spans="1:12" s="94" customFormat="1" ht="24.75" customHeight="1">
      <c r="A11" s="97" t="s">
        <v>25</v>
      </c>
      <c r="B11" s="98" t="s">
        <v>26</v>
      </c>
      <c r="C11" s="99"/>
      <c r="D11" s="99"/>
      <c r="E11" s="99"/>
      <c r="F11" s="99"/>
      <c r="G11" s="99"/>
      <c r="H11" s="99"/>
      <c r="I11" s="99"/>
      <c r="J11" s="99"/>
      <c r="K11" s="103" t="s">
        <v>23</v>
      </c>
      <c r="L11" s="103" t="s">
        <v>27</v>
      </c>
    </row>
    <row r="12" spans="1:12" s="94" customFormat="1" ht="24.75" customHeight="1">
      <c r="A12"/>
      <c r="B12"/>
      <c r="C12"/>
      <c r="D12"/>
      <c r="E12"/>
      <c r="F12"/>
      <c r="G12"/>
      <c r="H12"/>
      <c r="I12"/>
      <c r="J12"/>
      <c r="K12"/>
      <c r="L12"/>
    </row>
    <row r="13" spans="1:12" s="94" customFormat="1" ht="24.75" customHeight="1">
      <c r="A13"/>
      <c r="B13"/>
      <c r="C13"/>
      <c r="D13"/>
      <c r="E13"/>
      <c r="F13"/>
      <c r="G13"/>
      <c r="H13"/>
      <c r="I13"/>
      <c r="J13"/>
      <c r="K13"/>
      <c r="L13"/>
    </row>
    <row r="14" spans="1:12" s="94" customFormat="1" ht="24.75" customHeight="1">
      <c r="A14"/>
      <c r="B14"/>
      <c r="C14"/>
      <c r="D14"/>
      <c r="E14"/>
      <c r="F14"/>
      <c r="G14"/>
      <c r="H14"/>
      <c r="I14"/>
      <c r="J14"/>
      <c r="K14"/>
      <c r="L14"/>
    </row>
    <row r="15" spans="1:12" s="94"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43"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25" sqref="B25"/>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4"/>
      <c r="F1" s="84"/>
    </row>
    <row r="2" spans="1:5" ht="13.5" customHeight="1">
      <c r="A2" s="1"/>
      <c r="B2" s="1"/>
      <c r="C2" s="1"/>
      <c r="D2" s="2" t="s">
        <v>28</v>
      </c>
      <c r="E2" s="1"/>
    </row>
    <row r="3" spans="1:5" ht="15.75" customHeight="1">
      <c r="A3" s="3" t="s">
        <v>29</v>
      </c>
      <c r="B3" s="3"/>
      <c r="C3" s="5"/>
      <c r="D3" s="2" t="s">
        <v>30</v>
      </c>
      <c r="E3" s="5"/>
    </row>
    <row r="4" spans="1:4" ht="27" customHeight="1">
      <c r="A4" s="13" t="s">
        <v>31</v>
      </c>
      <c r="B4" s="14"/>
      <c r="C4" s="15" t="s">
        <v>32</v>
      </c>
      <c r="D4" s="15"/>
    </row>
    <row r="5" spans="1:4" s="83" customFormat="1" ht="24" customHeight="1">
      <c r="A5" s="15" t="s">
        <v>33</v>
      </c>
      <c r="B5" s="15" t="s">
        <v>34</v>
      </c>
      <c r="C5" s="15" t="s">
        <v>35</v>
      </c>
      <c r="D5" s="15" t="s">
        <v>34</v>
      </c>
    </row>
    <row r="6" spans="1:4" ht="15" customHeight="1">
      <c r="A6" s="17" t="s">
        <v>36</v>
      </c>
      <c r="B6" s="49">
        <v>559.88</v>
      </c>
      <c r="C6" s="19" t="s">
        <v>37</v>
      </c>
      <c r="D6" s="50"/>
    </row>
    <row r="7" spans="1:4" ht="15" customHeight="1">
      <c r="A7" s="17" t="s">
        <v>38</v>
      </c>
      <c r="B7" s="49"/>
      <c r="C7" s="19" t="s">
        <v>39</v>
      </c>
      <c r="D7" s="50"/>
    </row>
    <row r="8" spans="1:4" ht="15" customHeight="1">
      <c r="A8" s="17" t="s">
        <v>40</v>
      </c>
      <c r="B8" s="49"/>
      <c r="C8" s="19" t="s">
        <v>41</v>
      </c>
      <c r="D8" s="50"/>
    </row>
    <row r="9" spans="1:4" ht="15" customHeight="1">
      <c r="A9" s="17" t="s">
        <v>42</v>
      </c>
      <c r="B9" s="49">
        <v>0</v>
      </c>
      <c r="C9" s="19" t="s">
        <v>43</v>
      </c>
      <c r="D9" s="50"/>
    </row>
    <row r="10" spans="1:4" ht="15" customHeight="1">
      <c r="A10" s="17" t="s">
        <v>44</v>
      </c>
      <c r="B10" s="49">
        <v>0</v>
      </c>
      <c r="C10" s="19" t="s">
        <v>45</v>
      </c>
      <c r="D10" s="50"/>
    </row>
    <row r="11" spans="1:4" ht="15" customHeight="1">
      <c r="A11" s="17" t="s">
        <v>46</v>
      </c>
      <c r="B11" s="49">
        <v>369.18</v>
      </c>
      <c r="C11" s="19" t="s">
        <v>47</v>
      </c>
      <c r="D11" s="50"/>
    </row>
    <row r="12" spans="1:4" ht="15" customHeight="1">
      <c r="A12" s="17" t="s">
        <v>48</v>
      </c>
      <c r="B12" s="49"/>
      <c r="C12" s="19" t="s">
        <v>49</v>
      </c>
      <c r="D12" s="50"/>
    </row>
    <row r="13" spans="1:4" ht="15" customHeight="1">
      <c r="A13" s="17" t="s">
        <v>50</v>
      </c>
      <c r="B13" s="49">
        <v>0</v>
      </c>
      <c r="C13" s="19" t="s">
        <v>51</v>
      </c>
      <c r="D13" s="50">
        <v>1.26</v>
      </c>
    </row>
    <row r="14" spans="1:4" ht="15" customHeight="1">
      <c r="A14" s="21" t="s">
        <v>52</v>
      </c>
      <c r="B14" s="49">
        <v>0</v>
      </c>
      <c r="C14" s="19" t="s">
        <v>53</v>
      </c>
      <c r="D14" s="50">
        <v>1007.42</v>
      </c>
    </row>
    <row r="15" spans="1:4" ht="15" customHeight="1">
      <c r="A15" s="21" t="s">
        <v>54</v>
      </c>
      <c r="B15" s="50">
        <v>43.31</v>
      </c>
      <c r="C15" s="19" t="s">
        <v>55</v>
      </c>
      <c r="D15" s="50"/>
    </row>
    <row r="16" spans="1:4" ht="15" customHeight="1">
      <c r="A16" s="85"/>
      <c r="B16" s="50"/>
      <c r="C16" s="19" t="s">
        <v>56</v>
      </c>
      <c r="D16" s="50"/>
    </row>
    <row r="17" spans="1:4" ht="15" customHeight="1">
      <c r="A17" s="21"/>
      <c r="B17" s="54"/>
      <c r="C17" s="19" t="s">
        <v>57</v>
      </c>
      <c r="D17" s="50"/>
    </row>
    <row r="18" spans="1:4" ht="15" customHeight="1">
      <c r="A18" s="21"/>
      <c r="B18" s="55"/>
      <c r="C18" s="19" t="s">
        <v>58</v>
      </c>
      <c r="D18" s="50"/>
    </row>
    <row r="19" spans="1:4" ht="15" customHeight="1">
      <c r="A19" s="85"/>
      <c r="B19" s="54"/>
      <c r="C19" s="19" t="s">
        <v>59</v>
      </c>
      <c r="D19" s="50"/>
    </row>
    <row r="20" spans="1:4" ht="15" customHeight="1">
      <c r="A20" s="85"/>
      <c r="B20" s="54"/>
      <c r="C20" s="19" t="s">
        <v>60</v>
      </c>
      <c r="D20" s="50"/>
    </row>
    <row r="21" spans="1:4" ht="15" customHeight="1">
      <c r="A21" s="23"/>
      <c r="B21" s="54"/>
      <c r="C21" s="19" t="s">
        <v>61</v>
      </c>
      <c r="D21" s="50"/>
    </row>
    <row r="22" spans="1:4" ht="15" customHeight="1">
      <c r="A22" s="23"/>
      <c r="B22" s="54"/>
      <c r="C22" s="19" t="s">
        <v>62</v>
      </c>
      <c r="D22" s="50"/>
    </row>
    <row r="23" spans="1:4" ht="15" customHeight="1">
      <c r="A23" s="23"/>
      <c r="B23" s="54"/>
      <c r="C23" s="19" t="s">
        <v>63</v>
      </c>
      <c r="D23" s="50"/>
    </row>
    <row r="24" spans="1:4" ht="15" customHeight="1">
      <c r="A24" s="23"/>
      <c r="B24" s="54"/>
      <c r="C24" s="19" t="s">
        <v>64</v>
      </c>
      <c r="D24" s="50"/>
    </row>
    <row r="25" spans="1:4" ht="15" customHeight="1">
      <c r="A25" s="85"/>
      <c r="B25" s="54"/>
      <c r="C25" s="19" t="s">
        <v>65</v>
      </c>
      <c r="D25" s="50"/>
    </row>
    <row r="26" spans="1:4" ht="15" customHeight="1">
      <c r="A26" s="85"/>
      <c r="B26" s="55"/>
      <c r="C26" s="19" t="s">
        <v>66</v>
      </c>
      <c r="D26" s="50"/>
    </row>
    <row r="27" spans="1:4" ht="15" customHeight="1">
      <c r="A27" s="85"/>
      <c r="B27" s="54"/>
      <c r="D27" s="50"/>
    </row>
    <row r="28" spans="1:4" ht="15" customHeight="1">
      <c r="A28" s="85"/>
      <c r="B28" s="54"/>
      <c r="C28" s="19"/>
      <c r="D28" s="57"/>
    </row>
    <row r="29" spans="1:4" ht="15" customHeight="1">
      <c r="A29" s="86" t="s">
        <v>67</v>
      </c>
      <c r="B29" s="87">
        <f>B6+B11+B12+B13+B14+B15</f>
        <v>972.3699999999999</v>
      </c>
      <c r="C29" s="86" t="s">
        <v>68</v>
      </c>
      <c r="D29" s="87">
        <f>D6+D7+D8+D9+D10+D11+D12+D13+D14+D15+D17+D18+D19+D20+D22+D23+D25+D26</f>
        <v>1008.68</v>
      </c>
    </row>
    <row r="30" spans="1:4" ht="19.5" customHeight="1">
      <c r="A30" s="48" t="s">
        <v>69</v>
      </c>
      <c r="B30" s="54">
        <v>49.13</v>
      </c>
      <c r="C30" s="22" t="s">
        <v>70</v>
      </c>
      <c r="D30" s="88"/>
    </row>
    <row r="31" spans="1:4" ht="15" customHeight="1">
      <c r="A31" s="22" t="s">
        <v>71</v>
      </c>
      <c r="B31" s="54">
        <v>214.51</v>
      </c>
      <c r="C31" s="67" t="s">
        <v>72</v>
      </c>
      <c r="D31" s="67">
        <v>227.33</v>
      </c>
    </row>
    <row r="32" spans="1:4" ht="15" customHeight="1">
      <c r="A32" s="19"/>
      <c r="B32" s="54"/>
      <c r="C32" s="67"/>
      <c r="D32" s="67"/>
    </row>
    <row r="33" spans="1:4" ht="15" customHeight="1">
      <c r="A33" s="68" t="s">
        <v>73</v>
      </c>
      <c r="B33" s="55">
        <v>1236.01</v>
      </c>
      <c r="C33" s="58" t="s">
        <v>74</v>
      </c>
      <c r="D33" s="67">
        <v>1236.01</v>
      </c>
    </row>
    <row r="34" spans="1:4" ht="20.25" customHeight="1">
      <c r="A34" s="89" t="s">
        <v>75</v>
      </c>
      <c r="B34" s="90"/>
      <c r="C34" s="90"/>
      <c r="D34" s="91"/>
    </row>
    <row r="35" spans="1:4" ht="18" customHeight="1">
      <c r="A35" s="92"/>
      <c r="B35" s="92"/>
      <c r="C35" s="92"/>
      <c r="D35" s="9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showGridLines="0" showZeros="0" workbookViewId="0" topLeftCell="A1">
      <selection activeCell="H11" sqref="H11"/>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76</v>
      </c>
    </row>
    <row r="3" spans="1:11" s="77" customFormat="1" ht="16.5" customHeight="1">
      <c r="A3" s="3" t="s">
        <v>29</v>
      </c>
      <c r="B3" s="3"/>
      <c r="C3" s="73"/>
      <c r="D3" s="73"/>
      <c r="E3" s="73"/>
      <c r="F3" s="73"/>
      <c r="G3" s="73"/>
      <c r="H3" s="73"/>
      <c r="I3" s="73"/>
      <c r="J3" s="73"/>
      <c r="K3" s="30" t="s">
        <v>30</v>
      </c>
    </row>
    <row r="4" spans="1:11" s="77" customFormat="1" ht="19.5" customHeight="1">
      <c r="A4" s="78" t="s">
        <v>35</v>
      </c>
      <c r="B4" s="79"/>
      <c r="C4" s="33" t="s">
        <v>67</v>
      </c>
      <c r="D4" s="33" t="s">
        <v>77</v>
      </c>
      <c r="E4" s="33" t="s">
        <v>78</v>
      </c>
      <c r="F4" s="33" t="s">
        <v>79</v>
      </c>
      <c r="G4" s="33" t="s">
        <v>80</v>
      </c>
      <c r="H4" s="33" t="s">
        <v>81</v>
      </c>
      <c r="I4" s="33" t="s">
        <v>82</v>
      </c>
      <c r="J4" s="33" t="s">
        <v>83</v>
      </c>
      <c r="K4" s="33" t="s">
        <v>84</v>
      </c>
    </row>
    <row r="5" spans="1:11" ht="28.5" customHeight="1">
      <c r="A5" s="80" t="s">
        <v>85</v>
      </c>
      <c r="B5" s="81" t="s">
        <v>86</v>
      </c>
      <c r="C5" s="33"/>
      <c r="D5" s="33"/>
      <c r="E5" s="33"/>
      <c r="F5" s="33"/>
      <c r="G5" s="33"/>
      <c r="H5" s="33"/>
      <c r="I5" s="33"/>
      <c r="J5" s="33"/>
      <c r="K5" s="33"/>
    </row>
    <row r="6" spans="1:11" ht="19.5" customHeight="1">
      <c r="A6" s="75" t="s">
        <v>87</v>
      </c>
      <c r="B6" s="76"/>
      <c r="C6" s="54">
        <f>SUM(D6:K6)</f>
        <v>972.3699999999999</v>
      </c>
      <c r="D6" s="54">
        <f>D7+D11</f>
        <v>559.88</v>
      </c>
      <c r="E6" s="54"/>
      <c r="F6" s="54"/>
      <c r="G6" s="54"/>
      <c r="H6" s="54">
        <v>369.18</v>
      </c>
      <c r="I6" s="54"/>
      <c r="J6" s="54"/>
      <c r="K6" s="54">
        <v>43.31</v>
      </c>
    </row>
    <row r="7" spans="1:11" ht="19.5" customHeight="1">
      <c r="A7" s="42" t="s">
        <v>88</v>
      </c>
      <c r="B7" s="42" t="s">
        <v>89</v>
      </c>
      <c r="C7" s="54">
        <f aca="true" t="shared" si="0" ref="C7:C22">SUM(D7:K7)</f>
        <v>1.26</v>
      </c>
      <c r="D7" s="54">
        <v>1.26</v>
      </c>
      <c r="E7" s="54"/>
      <c r="F7" s="54"/>
      <c r="G7" s="54"/>
      <c r="H7" s="54"/>
      <c r="I7" s="54"/>
      <c r="J7" s="54"/>
      <c r="K7" s="54"/>
    </row>
    <row r="8" spans="1:11" ht="19.5" customHeight="1">
      <c r="A8" s="42" t="s">
        <v>90</v>
      </c>
      <c r="B8" s="42" t="s">
        <v>91</v>
      </c>
      <c r="C8" s="54">
        <f t="shared" si="0"/>
        <v>0.77</v>
      </c>
      <c r="D8" s="54">
        <v>0.77</v>
      </c>
      <c r="E8" s="54"/>
      <c r="F8" s="54"/>
      <c r="G8" s="54"/>
      <c r="H8" s="54"/>
      <c r="I8" s="54"/>
      <c r="J8" s="54"/>
      <c r="K8" s="54"/>
    </row>
    <row r="9" spans="1:11" ht="19.5" customHeight="1">
      <c r="A9" s="42" t="s">
        <v>92</v>
      </c>
      <c r="B9" s="42" t="s">
        <v>93</v>
      </c>
      <c r="C9" s="54">
        <f t="shared" si="0"/>
        <v>0.49</v>
      </c>
      <c r="D9" s="54">
        <v>0.49</v>
      </c>
      <c r="E9" s="54"/>
      <c r="F9" s="54"/>
      <c r="G9" s="54"/>
      <c r="H9" s="54"/>
      <c r="I9" s="54"/>
      <c r="J9" s="54"/>
      <c r="K9" s="54"/>
    </row>
    <row r="10" spans="1:11" ht="19.5" customHeight="1">
      <c r="A10" s="42" t="s">
        <v>94</v>
      </c>
      <c r="B10" s="42" t="s">
        <v>95</v>
      </c>
      <c r="C10" s="54">
        <f t="shared" si="0"/>
        <v>0.49</v>
      </c>
      <c r="D10" s="54">
        <v>0.49</v>
      </c>
      <c r="E10" s="54"/>
      <c r="F10" s="54"/>
      <c r="G10" s="54"/>
      <c r="H10" s="54"/>
      <c r="I10" s="54"/>
      <c r="J10" s="54"/>
      <c r="K10" s="54"/>
    </row>
    <row r="11" spans="1:11" ht="19.5" customHeight="1">
      <c r="A11" s="42" t="s">
        <v>96</v>
      </c>
      <c r="B11" s="42" t="s">
        <v>97</v>
      </c>
      <c r="C11" s="54">
        <f t="shared" si="0"/>
        <v>971.1099999999999</v>
      </c>
      <c r="D11" s="54">
        <f>D12+D14+D19+D21</f>
        <v>558.62</v>
      </c>
      <c r="E11" s="54"/>
      <c r="F11" s="54"/>
      <c r="G11" s="54"/>
      <c r="H11" s="54">
        <v>369.18</v>
      </c>
      <c r="I11" s="54"/>
      <c r="J11" s="54"/>
      <c r="K11" s="54">
        <v>43.31</v>
      </c>
    </row>
    <row r="12" spans="1:11" ht="19.5" customHeight="1">
      <c r="A12" s="42" t="s">
        <v>98</v>
      </c>
      <c r="B12" s="42" t="s">
        <v>99</v>
      </c>
      <c r="C12" s="54">
        <f t="shared" si="0"/>
        <v>41</v>
      </c>
      <c r="D12" s="54">
        <v>41</v>
      </c>
      <c r="E12" s="54"/>
      <c r="F12" s="54"/>
      <c r="G12" s="54"/>
      <c r="H12" s="54"/>
      <c r="I12" s="54"/>
      <c r="J12" s="54"/>
      <c r="K12" s="54"/>
    </row>
    <row r="13" spans="1:11" ht="19.5" customHeight="1">
      <c r="A13" s="42" t="s">
        <v>100</v>
      </c>
      <c r="B13" s="42" t="s">
        <v>101</v>
      </c>
      <c r="C13" s="54">
        <f t="shared" si="0"/>
        <v>41</v>
      </c>
      <c r="D13" s="54">
        <v>41</v>
      </c>
      <c r="E13" s="54"/>
      <c r="F13" s="54"/>
      <c r="G13" s="54"/>
      <c r="H13" s="54"/>
      <c r="I13" s="54"/>
      <c r="J13" s="54"/>
      <c r="K13" s="54"/>
    </row>
    <row r="14" spans="1:11" ht="19.5" customHeight="1">
      <c r="A14" s="42" t="s">
        <v>102</v>
      </c>
      <c r="B14" s="42" t="s">
        <v>103</v>
      </c>
      <c r="C14" s="54">
        <f t="shared" si="0"/>
        <v>891.1500000000001</v>
      </c>
      <c r="D14" s="54">
        <f>D15+D16+D17+D18</f>
        <v>478.66</v>
      </c>
      <c r="E14" s="54"/>
      <c r="F14" s="54"/>
      <c r="G14" s="54"/>
      <c r="H14" s="54">
        <v>369.18</v>
      </c>
      <c r="I14" s="54"/>
      <c r="J14" s="54"/>
      <c r="K14" s="54">
        <v>43.31</v>
      </c>
    </row>
    <row r="15" spans="1:11" ht="19.5" customHeight="1">
      <c r="A15" s="42" t="s">
        <v>104</v>
      </c>
      <c r="B15" s="42" t="s">
        <v>105</v>
      </c>
      <c r="C15" s="54">
        <f t="shared" si="0"/>
        <v>648.8499999999999</v>
      </c>
      <c r="D15" s="54">
        <v>236.36</v>
      </c>
      <c r="E15" s="54"/>
      <c r="F15" s="54"/>
      <c r="G15" s="54"/>
      <c r="H15" s="54">
        <v>369.18</v>
      </c>
      <c r="I15" s="54"/>
      <c r="J15" s="54"/>
      <c r="K15" s="54">
        <v>43.31</v>
      </c>
    </row>
    <row r="16" spans="1:11" ht="19.5" customHeight="1">
      <c r="A16" s="42" t="s">
        <v>106</v>
      </c>
      <c r="B16" s="42" t="s">
        <v>107</v>
      </c>
      <c r="C16" s="54">
        <f t="shared" si="0"/>
        <v>15</v>
      </c>
      <c r="D16" s="54">
        <v>15</v>
      </c>
      <c r="E16" s="54"/>
      <c r="F16" s="54"/>
      <c r="G16" s="54"/>
      <c r="H16" s="54"/>
      <c r="I16" s="54"/>
      <c r="J16" s="54"/>
      <c r="K16" s="54"/>
    </row>
    <row r="17" spans="1:11" ht="19.5" customHeight="1">
      <c r="A17" s="42" t="s">
        <v>108</v>
      </c>
      <c r="B17" s="42" t="s">
        <v>109</v>
      </c>
      <c r="C17" s="54">
        <f t="shared" si="0"/>
        <v>166.31</v>
      </c>
      <c r="D17" s="54">
        <v>166.31</v>
      </c>
      <c r="E17" s="54"/>
      <c r="F17" s="54"/>
      <c r="G17" s="54"/>
      <c r="H17" s="54"/>
      <c r="I17" s="54"/>
      <c r="J17" s="54"/>
      <c r="K17" s="54"/>
    </row>
    <row r="18" spans="1:11" ht="19.5" customHeight="1">
      <c r="A18" s="42" t="s">
        <v>110</v>
      </c>
      <c r="B18" s="42" t="s">
        <v>111</v>
      </c>
      <c r="C18" s="54">
        <f t="shared" si="0"/>
        <v>60.99</v>
      </c>
      <c r="D18" s="54">
        <v>60.99</v>
      </c>
      <c r="E18" s="54"/>
      <c r="F18" s="54"/>
      <c r="G18" s="54"/>
      <c r="H18" s="54"/>
      <c r="I18" s="54"/>
      <c r="J18" s="54"/>
      <c r="K18" s="54"/>
    </row>
    <row r="19" spans="1:11" ht="19.5" customHeight="1">
      <c r="A19" s="42" t="s">
        <v>112</v>
      </c>
      <c r="B19" s="42" t="s">
        <v>113</v>
      </c>
      <c r="C19" s="54">
        <f t="shared" si="0"/>
        <v>36.16</v>
      </c>
      <c r="D19" s="54">
        <v>36.16</v>
      </c>
      <c r="E19" s="54"/>
      <c r="F19" s="54"/>
      <c r="G19" s="54"/>
      <c r="H19" s="54"/>
      <c r="I19" s="54"/>
      <c r="J19" s="54"/>
      <c r="K19" s="54"/>
    </row>
    <row r="20" spans="1:11" ht="19.5" customHeight="1">
      <c r="A20" s="42" t="s">
        <v>114</v>
      </c>
      <c r="B20" s="42" t="s">
        <v>115</v>
      </c>
      <c r="C20" s="54">
        <f t="shared" si="0"/>
        <v>36.16</v>
      </c>
      <c r="D20" s="54">
        <v>36.16</v>
      </c>
      <c r="E20" s="54"/>
      <c r="F20" s="54"/>
      <c r="G20" s="54"/>
      <c r="H20" s="54"/>
      <c r="I20" s="54"/>
      <c r="J20" s="54"/>
      <c r="K20" s="54"/>
    </row>
    <row r="21" spans="1:11" ht="19.5" customHeight="1">
      <c r="A21" s="42" t="s">
        <v>116</v>
      </c>
      <c r="B21" s="42" t="s">
        <v>117</v>
      </c>
      <c r="C21" s="54">
        <f t="shared" si="0"/>
        <v>2.8</v>
      </c>
      <c r="D21" s="54">
        <v>2.8</v>
      </c>
      <c r="E21" s="54"/>
      <c r="F21" s="54"/>
      <c r="G21" s="54"/>
      <c r="H21" s="54"/>
      <c r="I21" s="54"/>
      <c r="J21" s="54"/>
      <c r="K21" s="54"/>
    </row>
    <row r="22" spans="1:11" ht="19.5" customHeight="1">
      <c r="A22" s="42" t="s">
        <v>118</v>
      </c>
      <c r="B22" s="42" t="s">
        <v>117</v>
      </c>
      <c r="C22" s="54">
        <f t="shared" si="0"/>
        <v>2.8</v>
      </c>
      <c r="D22" s="54">
        <v>2.8</v>
      </c>
      <c r="E22" s="54"/>
      <c r="F22" s="54"/>
      <c r="G22" s="54"/>
      <c r="H22" s="54"/>
      <c r="I22" s="54"/>
      <c r="J22" s="54"/>
      <c r="K22" s="54"/>
    </row>
    <row r="23" spans="1:11" ht="23.25" customHeight="1">
      <c r="A23" s="82" t="s">
        <v>119</v>
      </c>
      <c r="B23" s="82"/>
      <c r="C23" s="82"/>
      <c r="D23" s="82"/>
      <c r="E23" s="82"/>
      <c r="F23" s="82"/>
      <c r="G23" s="82"/>
      <c r="H23" s="82"/>
      <c r="I23" s="82"/>
      <c r="J23" s="82"/>
      <c r="K23" s="82"/>
    </row>
  </sheetData>
  <sheetProtection/>
  <mergeCells count="14">
    <mergeCell ref="A1:K1"/>
    <mergeCell ref="A3:B3"/>
    <mergeCell ref="A4:B4"/>
    <mergeCell ref="A6:B6"/>
    <mergeCell ref="A23:K23"/>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showGridLines="0" showZeros="0" workbookViewId="0" topLeftCell="A1">
      <selection activeCell="F6" sqref="F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120</v>
      </c>
    </row>
    <row r="3" spans="1:8" ht="13.5" customHeight="1">
      <c r="A3" s="3" t="s">
        <v>29</v>
      </c>
      <c r="B3" s="3"/>
      <c r="C3" s="73"/>
      <c r="D3" s="73"/>
      <c r="E3" s="73"/>
      <c r="F3" s="73"/>
      <c r="G3" s="73"/>
      <c r="H3" s="30" t="s">
        <v>30</v>
      </c>
    </row>
    <row r="4" spans="1:8" ht="21" customHeight="1">
      <c r="A4" s="74" t="s">
        <v>35</v>
      </c>
      <c r="B4" s="74"/>
      <c r="C4" s="33" t="s">
        <v>87</v>
      </c>
      <c r="D4" s="33" t="s">
        <v>121</v>
      </c>
      <c r="E4" s="33" t="s">
        <v>122</v>
      </c>
      <c r="F4" s="33" t="s">
        <v>123</v>
      </c>
      <c r="G4" s="33" t="s">
        <v>124</v>
      </c>
      <c r="H4" s="33" t="s">
        <v>125</v>
      </c>
    </row>
    <row r="5" spans="1:8" ht="36.75" customHeight="1">
      <c r="A5" s="33" t="s">
        <v>85</v>
      </c>
      <c r="B5" s="33" t="s">
        <v>86</v>
      </c>
      <c r="C5" s="33"/>
      <c r="D5" s="33"/>
      <c r="E5" s="33"/>
      <c r="F5" s="33"/>
      <c r="G5" s="33"/>
      <c r="H5" s="33"/>
    </row>
    <row r="6" spans="1:8" ht="19.5" customHeight="1">
      <c r="A6" s="75" t="s">
        <v>87</v>
      </c>
      <c r="B6" s="76"/>
      <c r="C6" s="50">
        <f>SUM(D6:H6)</f>
        <v>1008.6799999999998</v>
      </c>
      <c r="D6" s="50">
        <f>D7+D12</f>
        <v>708.4699999999999</v>
      </c>
      <c r="E6" s="50">
        <f>E7+E12</f>
        <v>300.21</v>
      </c>
      <c r="F6" s="50"/>
      <c r="G6" s="50"/>
      <c r="H6" s="50"/>
    </row>
    <row r="7" spans="1:8" ht="19.5" customHeight="1">
      <c r="A7" s="42" t="s">
        <v>88</v>
      </c>
      <c r="B7" s="42" t="s">
        <v>89</v>
      </c>
      <c r="C7" s="50">
        <f aca="true" t="shared" si="0" ref="C7:C23">SUM(D7:H7)</f>
        <v>1.26</v>
      </c>
      <c r="D7" s="50">
        <f>D8+D10</f>
        <v>1.26</v>
      </c>
      <c r="E7" s="50"/>
      <c r="F7" s="50"/>
      <c r="G7" s="50"/>
      <c r="H7" s="50"/>
    </row>
    <row r="8" spans="1:8" ht="19.5" customHeight="1">
      <c r="A8" s="42" t="s">
        <v>90</v>
      </c>
      <c r="B8" s="42" t="s">
        <v>91</v>
      </c>
      <c r="C8" s="50">
        <f t="shared" si="0"/>
        <v>0.77</v>
      </c>
      <c r="D8" s="50">
        <f>D9</f>
        <v>0.77</v>
      </c>
      <c r="E8" s="50"/>
      <c r="F8" s="50"/>
      <c r="G8" s="50"/>
      <c r="H8" s="50"/>
    </row>
    <row r="9" spans="1:8" ht="19.5" customHeight="1">
      <c r="A9" s="42" t="s">
        <v>126</v>
      </c>
      <c r="B9" s="42" t="s">
        <v>127</v>
      </c>
      <c r="C9" s="50">
        <f t="shared" si="0"/>
        <v>0.77</v>
      </c>
      <c r="D9" s="50">
        <v>0.77</v>
      </c>
      <c r="E9" s="50"/>
      <c r="F9" s="50"/>
      <c r="G9" s="50"/>
      <c r="H9" s="50"/>
    </row>
    <row r="10" spans="1:8" ht="19.5" customHeight="1">
      <c r="A10" s="42" t="s">
        <v>92</v>
      </c>
      <c r="B10" s="42" t="s">
        <v>93</v>
      </c>
      <c r="C10" s="50">
        <f t="shared" si="0"/>
        <v>0.49</v>
      </c>
      <c r="D10" s="50">
        <f>D11</f>
        <v>0.49</v>
      </c>
      <c r="E10" s="50"/>
      <c r="F10" s="50"/>
      <c r="G10" s="50"/>
      <c r="H10" s="50"/>
    </row>
    <row r="11" spans="1:8" ht="19.5" customHeight="1">
      <c r="A11" s="42" t="s">
        <v>94</v>
      </c>
      <c r="B11" s="42" t="s">
        <v>95</v>
      </c>
      <c r="C11" s="50">
        <f t="shared" si="0"/>
        <v>0.49</v>
      </c>
      <c r="D11" s="50">
        <v>0.49</v>
      </c>
      <c r="E11" s="50"/>
      <c r="F11" s="50"/>
      <c r="G11" s="50"/>
      <c r="H11" s="50"/>
    </row>
    <row r="12" spans="1:8" ht="19.5" customHeight="1">
      <c r="A12" s="42" t="s">
        <v>96</v>
      </c>
      <c r="B12" s="42" t="s">
        <v>128</v>
      </c>
      <c r="C12" s="50">
        <f t="shared" si="0"/>
        <v>1007.4199999999998</v>
      </c>
      <c r="D12" s="50">
        <f>D13+D15+D19+D22</f>
        <v>707.2099999999999</v>
      </c>
      <c r="E12" s="50">
        <f>E13+E15+E19+E22</f>
        <v>300.21</v>
      </c>
      <c r="F12" s="50"/>
      <c r="G12" s="50"/>
      <c r="H12" s="50"/>
    </row>
    <row r="13" spans="1:8" ht="19.5" customHeight="1">
      <c r="A13" s="42" t="s">
        <v>98</v>
      </c>
      <c r="B13" s="42" t="s">
        <v>99</v>
      </c>
      <c r="C13" s="50">
        <f t="shared" si="0"/>
        <v>41</v>
      </c>
      <c r="D13" s="50">
        <f>D14</f>
        <v>41</v>
      </c>
      <c r="E13" s="50"/>
      <c r="F13" s="50"/>
      <c r="G13" s="50"/>
      <c r="H13" s="50"/>
    </row>
    <row r="14" spans="1:8" ht="19.5" customHeight="1">
      <c r="A14" s="42" t="s">
        <v>100</v>
      </c>
      <c r="B14" s="42" t="s">
        <v>129</v>
      </c>
      <c r="C14" s="50">
        <f t="shared" si="0"/>
        <v>41</v>
      </c>
      <c r="D14" s="50">
        <v>41</v>
      </c>
      <c r="E14" s="50"/>
      <c r="F14" s="50"/>
      <c r="G14" s="50"/>
      <c r="H14" s="50"/>
    </row>
    <row r="15" spans="1:8" ht="19.5" customHeight="1">
      <c r="A15" s="42" t="s">
        <v>102</v>
      </c>
      <c r="B15" s="42" t="s">
        <v>103</v>
      </c>
      <c r="C15" s="50">
        <f t="shared" si="0"/>
        <v>904.1899999999999</v>
      </c>
      <c r="D15" s="50">
        <f>D16+D17+D18</f>
        <v>659.92</v>
      </c>
      <c r="E15" s="50">
        <f>E16+E17+E18</f>
        <v>244.26999999999998</v>
      </c>
      <c r="F15" s="50"/>
      <c r="G15" s="50"/>
      <c r="H15" s="50"/>
    </row>
    <row r="16" spans="1:8" ht="19.5" customHeight="1">
      <c r="A16" s="42" t="s">
        <v>104</v>
      </c>
      <c r="B16" s="42" t="s">
        <v>105</v>
      </c>
      <c r="C16" s="50">
        <f t="shared" si="0"/>
        <v>697.99</v>
      </c>
      <c r="D16" s="50">
        <v>659.92</v>
      </c>
      <c r="E16" s="50">
        <v>38.07</v>
      </c>
      <c r="F16" s="50"/>
      <c r="G16" s="50"/>
      <c r="H16" s="50"/>
    </row>
    <row r="17" spans="1:8" ht="19.5" customHeight="1">
      <c r="A17" s="42" t="s">
        <v>106</v>
      </c>
      <c r="B17" s="42" t="s">
        <v>107</v>
      </c>
      <c r="C17" s="50">
        <f t="shared" si="0"/>
        <v>37.88</v>
      </c>
      <c r="D17" s="50"/>
      <c r="E17" s="50">
        <v>37.88</v>
      </c>
      <c r="F17" s="50"/>
      <c r="G17" s="50"/>
      <c r="H17" s="50"/>
    </row>
    <row r="18" spans="1:8" ht="19.5" customHeight="1">
      <c r="A18" s="42" t="s">
        <v>108</v>
      </c>
      <c r="B18" s="42" t="s">
        <v>109</v>
      </c>
      <c r="C18" s="50">
        <f t="shared" si="0"/>
        <v>168.32</v>
      </c>
      <c r="D18" s="50"/>
      <c r="E18" s="50">
        <v>168.32</v>
      </c>
      <c r="F18" s="50"/>
      <c r="G18" s="50"/>
      <c r="H18" s="50"/>
    </row>
    <row r="19" spans="1:8" ht="19.5" customHeight="1">
      <c r="A19" s="42" t="s">
        <v>112</v>
      </c>
      <c r="B19" s="42" t="s">
        <v>113</v>
      </c>
      <c r="C19" s="50">
        <f t="shared" si="0"/>
        <v>59.43</v>
      </c>
      <c r="D19" s="50">
        <f>D20</f>
        <v>3.49</v>
      </c>
      <c r="E19" s="50">
        <f>E20</f>
        <v>55.94</v>
      </c>
      <c r="F19" s="50"/>
      <c r="G19" s="50"/>
      <c r="H19" s="50"/>
    </row>
    <row r="20" spans="1:8" ht="19.5" customHeight="1">
      <c r="A20" s="42" t="s">
        <v>114</v>
      </c>
      <c r="B20" s="42" t="s">
        <v>115</v>
      </c>
      <c r="C20" s="50">
        <f t="shared" si="0"/>
        <v>59.43</v>
      </c>
      <c r="D20" s="50">
        <f>D21</f>
        <v>3.49</v>
      </c>
      <c r="E20" s="50">
        <v>55.94</v>
      </c>
      <c r="F20" s="50"/>
      <c r="G20" s="50"/>
      <c r="H20" s="50"/>
    </row>
    <row r="21" spans="1:8" ht="19.5" customHeight="1">
      <c r="A21" s="42" t="s">
        <v>130</v>
      </c>
      <c r="B21" s="42" t="s">
        <v>131</v>
      </c>
      <c r="C21" s="50">
        <f t="shared" si="0"/>
        <v>3.49</v>
      </c>
      <c r="D21" s="50">
        <v>3.49</v>
      </c>
      <c r="E21" s="50"/>
      <c r="F21" s="50"/>
      <c r="G21" s="50"/>
      <c r="H21" s="50"/>
    </row>
    <row r="22" spans="1:8" ht="19.5" customHeight="1">
      <c r="A22" s="42" t="s">
        <v>116</v>
      </c>
      <c r="B22" s="42" t="s">
        <v>117</v>
      </c>
      <c r="C22" s="50">
        <f t="shared" si="0"/>
        <v>2.8</v>
      </c>
      <c r="D22" s="50">
        <f>D23</f>
        <v>2.8</v>
      </c>
      <c r="E22" s="50"/>
      <c r="F22" s="50"/>
      <c r="G22" s="50"/>
      <c r="H22" s="50"/>
    </row>
    <row r="23" spans="1:8" ht="19.5" customHeight="1">
      <c r="A23" s="42" t="s">
        <v>118</v>
      </c>
      <c r="B23" s="42" t="s">
        <v>117</v>
      </c>
      <c r="C23" s="50">
        <f t="shared" si="0"/>
        <v>2.8</v>
      </c>
      <c r="D23" s="50">
        <v>2.8</v>
      </c>
      <c r="E23" s="50"/>
      <c r="F23" s="50"/>
      <c r="G23" s="50"/>
      <c r="H23" s="50"/>
    </row>
    <row r="24" spans="1:8" ht="21.75" customHeight="1">
      <c r="A24" s="27" t="s">
        <v>132</v>
      </c>
      <c r="B24" s="27"/>
      <c r="C24" s="27"/>
      <c r="D24" s="27"/>
      <c r="E24" s="27"/>
      <c r="F24" s="27"/>
      <c r="G24" s="27"/>
      <c r="H24" s="27"/>
    </row>
  </sheetData>
  <sheetProtection/>
  <mergeCells count="11">
    <mergeCell ref="A1:H1"/>
    <mergeCell ref="A3:B3"/>
    <mergeCell ref="A4:B4"/>
    <mergeCell ref="A6:B6"/>
    <mergeCell ref="A24:H24"/>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J29" sqref="J29"/>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3"/>
      <c r="B2" s="43"/>
      <c r="C2" s="43"/>
      <c r="D2" s="44"/>
      <c r="E2" s="45"/>
      <c r="F2" s="46" t="s">
        <v>133</v>
      </c>
    </row>
    <row r="3" spans="1:6" ht="16.5" customHeight="1">
      <c r="A3" s="3" t="s">
        <v>29</v>
      </c>
      <c r="B3" s="3"/>
      <c r="C3" s="5"/>
      <c r="D3" s="5"/>
      <c r="E3" s="5"/>
      <c r="F3" s="2" t="s">
        <v>30</v>
      </c>
    </row>
    <row r="4" spans="1:6" ht="19.5" customHeight="1">
      <c r="A4" s="15" t="s">
        <v>134</v>
      </c>
      <c r="B4" s="15"/>
      <c r="C4" s="13" t="s">
        <v>135</v>
      </c>
      <c r="D4" s="47"/>
      <c r="E4" s="47"/>
      <c r="F4" s="14"/>
    </row>
    <row r="5" spans="1:6" ht="36" customHeight="1">
      <c r="A5" s="15" t="s">
        <v>33</v>
      </c>
      <c r="B5" s="15" t="s">
        <v>34</v>
      </c>
      <c r="C5" s="15" t="s">
        <v>35</v>
      </c>
      <c r="D5" s="15" t="s">
        <v>87</v>
      </c>
      <c r="E5" s="33" t="s">
        <v>136</v>
      </c>
      <c r="F5" s="48" t="s">
        <v>137</v>
      </c>
    </row>
    <row r="6" spans="1:6" ht="19.5" customHeight="1">
      <c r="A6" s="26" t="s">
        <v>138</v>
      </c>
      <c r="B6" s="49">
        <v>559.88</v>
      </c>
      <c r="C6" s="19" t="s">
        <v>37</v>
      </c>
      <c r="D6" s="19"/>
      <c r="E6" s="19"/>
      <c r="F6" s="50"/>
    </row>
    <row r="7" spans="1:6" ht="19.5" customHeight="1">
      <c r="A7" s="19" t="s">
        <v>139</v>
      </c>
      <c r="B7" s="49"/>
      <c r="C7" s="19" t="s">
        <v>39</v>
      </c>
      <c r="D7" s="19"/>
      <c r="E7" s="19"/>
      <c r="F7" s="50"/>
    </row>
    <row r="8" spans="1:6" ht="19.5" customHeight="1">
      <c r="A8" s="51" t="s">
        <v>140</v>
      </c>
      <c r="B8" s="49"/>
      <c r="C8" s="19" t="s">
        <v>41</v>
      </c>
      <c r="D8" s="19"/>
      <c r="E8" s="19"/>
      <c r="F8" s="50"/>
    </row>
    <row r="9" spans="1:6" ht="19.5" customHeight="1">
      <c r="A9" s="52"/>
      <c r="B9" s="49"/>
      <c r="C9" s="19" t="s">
        <v>43</v>
      </c>
      <c r="D9" s="19"/>
      <c r="E9" s="19"/>
      <c r="F9" s="50"/>
    </row>
    <row r="10" spans="1:6" ht="19.5" customHeight="1">
      <c r="A10" s="17"/>
      <c r="B10" s="49"/>
      <c r="C10" s="19" t="s">
        <v>45</v>
      </c>
      <c r="D10" s="19"/>
      <c r="E10" s="19"/>
      <c r="F10" s="50"/>
    </row>
    <row r="11" spans="1:6" ht="19.5" customHeight="1">
      <c r="A11" s="17"/>
      <c r="B11" s="49"/>
      <c r="C11" s="19" t="s">
        <v>47</v>
      </c>
      <c r="D11" s="19"/>
      <c r="E11" s="19"/>
      <c r="F11" s="50"/>
    </row>
    <row r="12" spans="1:6" ht="19.5" customHeight="1">
      <c r="A12" s="17"/>
      <c r="B12" s="49"/>
      <c r="C12" s="19" t="s">
        <v>49</v>
      </c>
      <c r="D12" s="19"/>
      <c r="E12" s="19"/>
      <c r="F12" s="50"/>
    </row>
    <row r="13" spans="1:6" ht="19.5" customHeight="1">
      <c r="A13" s="17"/>
      <c r="B13" s="49"/>
      <c r="C13" s="19" t="s">
        <v>51</v>
      </c>
      <c r="D13" s="19"/>
      <c r="E13" s="19">
        <v>1.26</v>
      </c>
      <c r="F13" s="50"/>
    </row>
    <row r="14" spans="1:6" ht="19.5" customHeight="1">
      <c r="A14" s="21"/>
      <c r="B14" s="49"/>
      <c r="C14" s="19" t="s">
        <v>53</v>
      </c>
      <c r="D14" s="19"/>
      <c r="E14" s="19">
        <v>542.31</v>
      </c>
      <c r="F14" s="50"/>
    </row>
    <row r="15" spans="1:6" ht="19.5" customHeight="1">
      <c r="A15" s="21"/>
      <c r="B15" s="50"/>
      <c r="C15" s="19" t="s">
        <v>55</v>
      </c>
      <c r="D15" s="19"/>
      <c r="E15" s="19"/>
      <c r="F15" s="50"/>
    </row>
    <row r="16" spans="1:6" ht="19.5" customHeight="1">
      <c r="A16" s="53"/>
      <c r="B16" s="50"/>
      <c r="C16" s="19" t="s">
        <v>56</v>
      </c>
      <c r="D16" s="19"/>
      <c r="E16" s="19"/>
      <c r="F16" s="50"/>
    </row>
    <row r="17" spans="1:6" ht="19.5" customHeight="1">
      <c r="A17" s="21"/>
      <c r="B17" s="54"/>
      <c r="C17" s="19" t="s">
        <v>57</v>
      </c>
      <c r="D17" s="19"/>
      <c r="E17" s="19"/>
      <c r="F17" s="50"/>
    </row>
    <row r="18" spans="1:6" ht="19.5" customHeight="1">
      <c r="A18" s="21"/>
      <c r="B18" s="55"/>
      <c r="C18" s="19" t="s">
        <v>58</v>
      </c>
      <c r="D18" s="19"/>
      <c r="E18" s="19"/>
      <c r="F18" s="50"/>
    </row>
    <row r="19" spans="1:6" ht="19.5" customHeight="1">
      <c r="A19" s="21"/>
      <c r="B19" s="54"/>
      <c r="C19" s="19" t="s">
        <v>59</v>
      </c>
      <c r="D19" s="19"/>
      <c r="E19" s="19"/>
      <c r="F19" s="50"/>
    </row>
    <row r="20" spans="1:6" ht="19.5" customHeight="1">
      <c r="A20" s="53"/>
      <c r="B20" s="54"/>
      <c r="C20" s="19" t="s">
        <v>60</v>
      </c>
      <c r="D20" s="19"/>
      <c r="E20" s="19"/>
      <c r="F20" s="50"/>
    </row>
    <row r="21" spans="1:6" ht="19.5" customHeight="1">
      <c r="A21" s="53"/>
      <c r="B21" s="54"/>
      <c r="C21" s="19" t="s">
        <v>61</v>
      </c>
      <c r="D21" s="19"/>
      <c r="E21" s="19"/>
      <c r="F21" s="50"/>
    </row>
    <row r="22" spans="1:6" ht="19.5" customHeight="1">
      <c r="A22" s="21"/>
      <c r="B22" s="54"/>
      <c r="C22" s="19" t="s">
        <v>62</v>
      </c>
      <c r="D22" s="19"/>
      <c r="E22" s="19"/>
      <c r="F22" s="50"/>
    </row>
    <row r="23" spans="1:6" ht="19.5" customHeight="1">
      <c r="A23" s="21"/>
      <c r="B23" s="54"/>
      <c r="C23" s="19" t="s">
        <v>63</v>
      </c>
      <c r="D23" s="19"/>
      <c r="E23" s="19"/>
      <c r="F23" s="50"/>
    </row>
    <row r="24" spans="1:6" ht="19.5" customHeight="1">
      <c r="A24" s="21"/>
      <c r="B24" s="54"/>
      <c r="C24" s="19" t="s">
        <v>64</v>
      </c>
      <c r="D24" s="19"/>
      <c r="E24" s="19"/>
      <c r="F24" s="50"/>
    </row>
    <row r="25" spans="1:6" ht="19.5" customHeight="1">
      <c r="A25" s="21"/>
      <c r="B25" s="54"/>
      <c r="C25" s="19" t="s">
        <v>65</v>
      </c>
      <c r="D25" s="19"/>
      <c r="E25" s="19"/>
      <c r="F25" s="50"/>
    </row>
    <row r="26" spans="1:6" ht="19.5" customHeight="1">
      <c r="A26" s="53"/>
      <c r="B26" s="55"/>
      <c r="C26" s="19" t="s">
        <v>66</v>
      </c>
      <c r="D26" s="19"/>
      <c r="E26" s="19"/>
      <c r="F26" s="50"/>
    </row>
    <row r="27" spans="1:6" ht="19.5" customHeight="1">
      <c r="A27" s="53"/>
      <c r="B27" s="54"/>
      <c r="C27" s="56"/>
      <c r="D27" s="56"/>
      <c r="E27" s="56"/>
      <c r="F27" s="50"/>
    </row>
    <row r="28" spans="1:6" ht="19.5" customHeight="1">
      <c r="A28" s="53"/>
      <c r="B28" s="54"/>
      <c r="C28" s="19"/>
      <c r="D28" s="19"/>
      <c r="E28" s="19"/>
      <c r="F28" s="57"/>
    </row>
    <row r="29" spans="1:6" ht="19.5" customHeight="1">
      <c r="A29" s="58" t="s">
        <v>67</v>
      </c>
      <c r="B29" s="59">
        <f>B6+B9+B10+B12+B13+B14</f>
        <v>559.88</v>
      </c>
      <c r="C29" s="58" t="s">
        <v>68</v>
      </c>
      <c r="D29" s="60"/>
      <c r="E29" s="61">
        <f>SUM(E6:E26)</f>
        <v>543.5699999999999</v>
      </c>
      <c r="F29" s="62"/>
    </row>
    <row r="30" spans="1:6" ht="19.5" customHeight="1">
      <c r="A30" s="19" t="s">
        <v>141</v>
      </c>
      <c r="B30" s="18">
        <v>211.02</v>
      </c>
      <c r="C30" s="21" t="s">
        <v>142</v>
      </c>
      <c r="D30" s="63"/>
      <c r="E30" s="63">
        <v>227.33</v>
      </c>
      <c r="F30" s="64"/>
    </row>
    <row r="31" spans="1:6" ht="19.5" customHeight="1">
      <c r="A31" s="25" t="s">
        <v>143</v>
      </c>
      <c r="B31" s="18">
        <v>211.02</v>
      </c>
      <c r="C31" s="65"/>
      <c r="D31" s="21"/>
      <c r="E31" s="66"/>
      <c r="F31" s="62"/>
    </row>
    <row r="32" spans="1:6" ht="19.5" customHeight="1">
      <c r="A32" s="19" t="s">
        <v>144</v>
      </c>
      <c r="B32" s="54"/>
      <c r="C32" s="67"/>
      <c r="D32" s="62"/>
      <c r="E32" s="62"/>
      <c r="F32" s="62"/>
    </row>
    <row r="33" spans="1:6" ht="19.5" customHeight="1">
      <c r="A33" s="19"/>
      <c r="B33" s="54"/>
      <c r="C33" s="67"/>
      <c r="D33" s="62"/>
      <c r="E33" s="62"/>
      <c r="F33" s="62"/>
    </row>
    <row r="34" spans="1:6" ht="19.5" customHeight="1">
      <c r="A34" s="68" t="s">
        <v>73</v>
      </c>
      <c r="B34" s="55">
        <v>770.9</v>
      </c>
      <c r="C34" s="67" t="s">
        <v>74</v>
      </c>
      <c r="D34" s="69">
        <v>770.9</v>
      </c>
      <c r="E34" s="70"/>
      <c r="F34" s="71"/>
    </row>
    <row r="35" spans="1:6" ht="19.5" customHeight="1">
      <c r="A35" s="72" t="s">
        <v>145</v>
      </c>
      <c r="B35" s="72"/>
      <c r="C35" s="72"/>
      <c r="D35" s="72"/>
      <c r="E35" s="72"/>
      <c r="F35" s="72"/>
    </row>
    <row r="36" ht="19.5" customHeight="1"/>
    <row r="37" ht="19.5" customHeight="1"/>
    <row r="38" ht="19.5" customHeight="1"/>
    <row r="39" ht="19.5" customHeight="1"/>
  </sheetData>
  <sheetProtection/>
  <mergeCells count="7">
    <mergeCell ref="A1:F1"/>
    <mergeCell ref="A2:B2"/>
    <mergeCell ref="A3:B3"/>
    <mergeCell ref="A4:B4"/>
    <mergeCell ref="C4:F4"/>
    <mergeCell ref="D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146</v>
      </c>
    </row>
    <row r="3" spans="1:8" ht="18" customHeight="1">
      <c r="A3" s="3" t="s">
        <v>29</v>
      </c>
      <c r="B3" s="3"/>
      <c r="C3" s="31"/>
      <c r="D3" s="31"/>
      <c r="E3" s="31"/>
      <c r="F3" s="31"/>
      <c r="G3" s="31"/>
      <c r="H3" s="32" t="s">
        <v>30</v>
      </c>
    </row>
    <row r="4" spans="1:8" ht="22.5" customHeight="1">
      <c r="A4" s="7" t="s">
        <v>33</v>
      </c>
      <c r="B4" s="7"/>
      <c r="C4" s="8" t="s">
        <v>68</v>
      </c>
      <c r="D4" s="9" t="s">
        <v>121</v>
      </c>
      <c r="E4" s="10"/>
      <c r="F4" s="11"/>
      <c r="G4" s="8" t="s">
        <v>122</v>
      </c>
      <c r="H4" s="8" t="s">
        <v>147</v>
      </c>
    </row>
    <row r="5" spans="1:8" ht="33.75" customHeight="1">
      <c r="A5" s="7" t="s">
        <v>85</v>
      </c>
      <c r="B5" s="7" t="s">
        <v>86</v>
      </c>
      <c r="C5" s="12"/>
      <c r="D5" s="7" t="s">
        <v>148</v>
      </c>
      <c r="E5" s="7" t="s">
        <v>149</v>
      </c>
      <c r="F5" s="7" t="s">
        <v>150</v>
      </c>
      <c r="G5" s="12"/>
      <c r="H5" s="12"/>
    </row>
    <row r="6" spans="1:8" ht="19.5" customHeight="1">
      <c r="A6" s="41"/>
      <c r="B6" s="41" t="s">
        <v>87</v>
      </c>
      <c r="C6" s="20">
        <f>D6+G6</f>
        <v>543.5699999999999</v>
      </c>
      <c r="D6" s="20">
        <f>SUM(E6:F6)</f>
        <v>281.43</v>
      </c>
      <c r="E6" s="20">
        <f>E7+E12</f>
        <v>218.54000000000002</v>
      </c>
      <c r="F6" s="20">
        <f>F7+F12</f>
        <v>62.89</v>
      </c>
      <c r="G6" s="20">
        <f>G7+G12</f>
        <v>262.14</v>
      </c>
      <c r="H6" s="40"/>
    </row>
    <row r="7" spans="1:8" ht="19.5" customHeight="1">
      <c r="A7" s="42" t="s">
        <v>88</v>
      </c>
      <c r="B7" s="42" t="s">
        <v>89</v>
      </c>
      <c r="C7" s="20">
        <f aca="true" t="shared" si="0" ref="C7:C22">D7+G7</f>
        <v>1.26</v>
      </c>
      <c r="D7" s="20">
        <f aca="true" t="shared" si="1" ref="D7:D22">SUM(E7:F7)</f>
        <v>1.26</v>
      </c>
      <c r="E7" s="20">
        <v>0.49</v>
      </c>
      <c r="F7" s="20">
        <f>F8</f>
        <v>0.77</v>
      </c>
      <c r="G7" s="20"/>
      <c r="H7" s="40"/>
    </row>
    <row r="8" spans="1:8" ht="19.5" customHeight="1">
      <c r="A8" s="42" t="s">
        <v>90</v>
      </c>
      <c r="B8" s="42" t="s">
        <v>91</v>
      </c>
      <c r="C8" s="20">
        <f t="shared" si="0"/>
        <v>0.77</v>
      </c>
      <c r="D8" s="20">
        <f t="shared" si="1"/>
        <v>0.77</v>
      </c>
      <c r="E8" s="20"/>
      <c r="F8" s="20">
        <f>F9</f>
        <v>0.77</v>
      </c>
      <c r="G8" s="20"/>
      <c r="H8" s="40"/>
    </row>
    <row r="9" spans="1:8" ht="19.5" customHeight="1">
      <c r="A9" s="42" t="s">
        <v>126</v>
      </c>
      <c r="B9" s="42" t="s">
        <v>127</v>
      </c>
      <c r="C9" s="20">
        <f t="shared" si="0"/>
        <v>0.77</v>
      </c>
      <c r="D9" s="20">
        <f t="shared" si="1"/>
        <v>0.77</v>
      </c>
      <c r="E9" s="20"/>
      <c r="F9" s="20">
        <v>0.77</v>
      </c>
      <c r="G9" s="20"/>
      <c r="H9" s="40"/>
    </row>
    <row r="10" spans="1:8" ht="19.5" customHeight="1">
      <c r="A10" s="42" t="s">
        <v>92</v>
      </c>
      <c r="B10" s="42" t="s">
        <v>93</v>
      </c>
      <c r="C10" s="20">
        <f t="shared" si="0"/>
        <v>0.49</v>
      </c>
      <c r="D10" s="20">
        <f t="shared" si="1"/>
        <v>0.49</v>
      </c>
      <c r="E10" s="20">
        <f>E11</f>
        <v>0.49</v>
      </c>
      <c r="F10" s="20"/>
      <c r="G10" s="20"/>
      <c r="H10" s="40"/>
    </row>
    <row r="11" spans="1:8" ht="19.5" customHeight="1">
      <c r="A11" s="42" t="s">
        <v>94</v>
      </c>
      <c r="B11" s="42" t="s">
        <v>95</v>
      </c>
      <c r="C11" s="20">
        <f t="shared" si="0"/>
        <v>0.49</v>
      </c>
      <c r="D11" s="20">
        <f t="shared" si="1"/>
        <v>0.49</v>
      </c>
      <c r="E11" s="20">
        <v>0.49</v>
      </c>
      <c r="F11" s="20"/>
      <c r="G11" s="20"/>
      <c r="H11" s="40"/>
    </row>
    <row r="12" spans="1:8" ht="19.5" customHeight="1">
      <c r="A12" s="42" t="s">
        <v>96</v>
      </c>
      <c r="B12" s="42" t="s">
        <v>128</v>
      </c>
      <c r="C12" s="20">
        <f t="shared" si="0"/>
        <v>542.31</v>
      </c>
      <c r="D12" s="20">
        <f t="shared" si="1"/>
        <v>280.17</v>
      </c>
      <c r="E12" s="20">
        <f>E13+E15+E19+E21</f>
        <v>218.05</v>
      </c>
      <c r="F12" s="20">
        <f>F13+F15+F19+F21</f>
        <v>62.12</v>
      </c>
      <c r="G12" s="20">
        <f>G13+G15+G19+G21</f>
        <v>262.14</v>
      </c>
      <c r="H12" s="40"/>
    </row>
    <row r="13" spans="1:8" ht="19.5" customHeight="1">
      <c r="A13" s="42" t="s">
        <v>98</v>
      </c>
      <c r="B13" s="42" t="s">
        <v>99</v>
      </c>
      <c r="C13" s="20">
        <f t="shared" si="0"/>
        <v>41</v>
      </c>
      <c r="D13" s="20">
        <f t="shared" si="1"/>
        <v>41</v>
      </c>
      <c r="E13" s="20"/>
      <c r="F13" s="20">
        <v>41</v>
      </c>
      <c r="G13" s="20"/>
      <c r="H13" s="40"/>
    </row>
    <row r="14" spans="1:8" ht="19.5" customHeight="1">
      <c r="A14" s="42" t="s">
        <v>100</v>
      </c>
      <c r="B14" s="42" t="s">
        <v>129</v>
      </c>
      <c r="C14" s="20">
        <f t="shared" si="0"/>
        <v>41</v>
      </c>
      <c r="D14" s="20">
        <f t="shared" si="1"/>
        <v>41</v>
      </c>
      <c r="E14" s="20"/>
      <c r="F14" s="20">
        <v>41</v>
      </c>
      <c r="G14" s="20"/>
      <c r="H14" s="40"/>
    </row>
    <row r="15" spans="1:8" ht="19.5" customHeight="1">
      <c r="A15" s="42" t="s">
        <v>102</v>
      </c>
      <c r="B15" s="42" t="s">
        <v>103</v>
      </c>
      <c r="C15" s="20">
        <f t="shared" si="0"/>
        <v>442.57</v>
      </c>
      <c r="D15" s="20">
        <f t="shared" si="1"/>
        <v>236.37</v>
      </c>
      <c r="E15" s="20">
        <f>E16</f>
        <v>218.05</v>
      </c>
      <c r="F15" s="20">
        <f>F16+F17+F18</f>
        <v>18.32</v>
      </c>
      <c r="G15" s="20">
        <f>G16+G17+G18</f>
        <v>206.2</v>
      </c>
      <c r="H15" s="40"/>
    </row>
    <row r="16" spans="1:8" ht="19.5" customHeight="1">
      <c r="A16" s="42" t="s">
        <v>104</v>
      </c>
      <c r="B16" s="42" t="s">
        <v>105</v>
      </c>
      <c r="C16" s="20">
        <f t="shared" si="0"/>
        <v>236.37</v>
      </c>
      <c r="D16" s="20">
        <f t="shared" si="1"/>
        <v>236.37</v>
      </c>
      <c r="E16" s="20">
        <v>218.05</v>
      </c>
      <c r="F16" s="20">
        <v>18.32</v>
      </c>
      <c r="G16" s="20"/>
      <c r="H16" s="40"/>
    </row>
    <row r="17" spans="1:8" ht="19.5" customHeight="1">
      <c r="A17" s="42" t="s">
        <v>106</v>
      </c>
      <c r="B17" s="42" t="s">
        <v>107</v>
      </c>
      <c r="C17" s="20">
        <f t="shared" si="0"/>
        <v>37.88</v>
      </c>
      <c r="D17" s="20">
        <f t="shared" si="1"/>
        <v>0</v>
      </c>
      <c r="E17" s="20"/>
      <c r="F17" s="20"/>
      <c r="G17" s="20">
        <v>37.88</v>
      </c>
      <c r="H17" s="40"/>
    </row>
    <row r="18" spans="1:8" ht="19.5" customHeight="1">
      <c r="A18" s="42" t="s">
        <v>108</v>
      </c>
      <c r="B18" s="42" t="s">
        <v>109</v>
      </c>
      <c r="C18" s="20">
        <f t="shared" si="0"/>
        <v>168.32</v>
      </c>
      <c r="D18" s="20">
        <f t="shared" si="1"/>
        <v>0</v>
      </c>
      <c r="E18" s="20"/>
      <c r="F18" s="20"/>
      <c r="G18" s="20">
        <v>168.32</v>
      </c>
      <c r="H18" s="40"/>
    </row>
    <row r="19" spans="1:8" ht="19.5" customHeight="1">
      <c r="A19" s="42" t="s">
        <v>112</v>
      </c>
      <c r="B19" s="42" t="s">
        <v>113</v>
      </c>
      <c r="C19" s="20">
        <f t="shared" si="0"/>
        <v>55.94</v>
      </c>
      <c r="D19" s="20">
        <f t="shared" si="1"/>
        <v>0</v>
      </c>
      <c r="E19" s="20"/>
      <c r="F19" s="20"/>
      <c r="G19" s="20">
        <v>55.94</v>
      </c>
      <c r="H19" s="40"/>
    </row>
    <row r="20" spans="1:8" ht="19.5" customHeight="1">
      <c r="A20" s="42" t="s">
        <v>114</v>
      </c>
      <c r="B20" s="42" t="s">
        <v>115</v>
      </c>
      <c r="C20" s="20">
        <f t="shared" si="0"/>
        <v>55.94</v>
      </c>
      <c r="D20" s="20">
        <f t="shared" si="1"/>
        <v>0</v>
      </c>
      <c r="E20" s="20"/>
      <c r="F20" s="20"/>
      <c r="G20" s="20">
        <v>55.94</v>
      </c>
      <c r="H20" s="40"/>
    </row>
    <row r="21" spans="1:8" ht="19.5" customHeight="1">
      <c r="A21" s="42" t="s">
        <v>116</v>
      </c>
      <c r="B21" s="42" t="s">
        <v>117</v>
      </c>
      <c r="C21" s="20">
        <f t="shared" si="0"/>
        <v>2.8</v>
      </c>
      <c r="D21" s="20">
        <f t="shared" si="1"/>
        <v>2.8</v>
      </c>
      <c r="E21" s="20"/>
      <c r="F21" s="20">
        <v>2.8</v>
      </c>
      <c r="G21" s="20"/>
      <c r="H21" s="40"/>
    </row>
    <row r="22" spans="1:8" ht="19.5" customHeight="1">
      <c r="A22" s="42" t="s">
        <v>118</v>
      </c>
      <c r="B22" s="42" t="s">
        <v>117</v>
      </c>
      <c r="C22" s="20">
        <f t="shared" si="0"/>
        <v>2.8</v>
      </c>
      <c r="D22" s="20">
        <f t="shared" si="1"/>
        <v>2.8</v>
      </c>
      <c r="E22" s="20"/>
      <c r="F22" s="20">
        <v>2.8</v>
      </c>
      <c r="G22" s="20"/>
      <c r="H22" s="40"/>
    </row>
    <row r="23" spans="1:8" ht="15.75" customHeight="1">
      <c r="A23" s="27" t="s">
        <v>151</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
      <selection activeCell="B30" sqref="B30"/>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152</v>
      </c>
    </row>
    <row r="3" spans="1:6" ht="22.5" customHeight="1">
      <c r="A3" s="3" t="s">
        <v>29</v>
      </c>
      <c r="B3" s="3"/>
      <c r="C3" s="31"/>
      <c r="D3" s="31"/>
      <c r="E3" s="31"/>
      <c r="F3" s="32" t="s">
        <v>30</v>
      </c>
    </row>
    <row r="4" spans="1:6" ht="19.5" customHeight="1">
      <c r="A4" s="7" t="s">
        <v>33</v>
      </c>
      <c r="B4" s="7"/>
      <c r="C4" s="8" t="s">
        <v>68</v>
      </c>
      <c r="D4" s="8" t="s">
        <v>149</v>
      </c>
      <c r="E4" s="8" t="s">
        <v>150</v>
      </c>
      <c r="F4" s="8" t="s">
        <v>147</v>
      </c>
    </row>
    <row r="5" spans="1:6" ht="29.25" customHeight="1">
      <c r="A5" s="7" t="s">
        <v>153</v>
      </c>
      <c r="B5" s="7" t="s">
        <v>86</v>
      </c>
      <c r="C5" s="12"/>
      <c r="D5" s="12"/>
      <c r="E5" s="12"/>
      <c r="F5" s="12"/>
    </row>
    <row r="6" spans="1:6" ht="18" customHeight="1">
      <c r="A6" s="37" t="s">
        <v>87</v>
      </c>
      <c r="B6" s="38"/>
      <c r="C6" s="12">
        <f>D6+E6</f>
        <v>281.43</v>
      </c>
      <c r="D6" s="12">
        <f>D7+D21</f>
        <v>218.54000000000002</v>
      </c>
      <c r="E6" s="12">
        <f>E11+E21+E23</f>
        <v>62.88999999999999</v>
      </c>
      <c r="F6" s="12"/>
    </row>
    <row r="7" spans="1:6" ht="18" customHeight="1">
      <c r="A7" s="39" t="s">
        <v>154</v>
      </c>
      <c r="B7" s="39" t="s">
        <v>155</v>
      </c>
      <c r="C7" s="12">
        <f aca="true" t="shared" si="0" ref="C7:C25">D7+E7</f>
        <v>218.05</v>
      </c>
      <c r="D7" s="20">
        <f>D8+D9+D10</f>
        <v>218.05</v>
      </c>
      <c r="E7" s="20"/>
      <c r="F7" s="40"/>
    </row>
    <row r="8" spans="1:6" ht="18" customHeight="1">
      <c r="A8" s="39" t="s">
        <v>156</v>
      </c>
      <c r="B8" s="39" t="s">
        <v>157</v>
      </c>
      <c r="C8" s="12">
        <f t="shared" si="0"/>
        <v>118.4</v>
      </c>
      <c r="D8" s="20">
        <v>118.4</v>
      </c>
      <c r="E8" s="20"/>
      <c r="F8" s="40"/>
    </row>
    <row r="9" spans="1:6" ht="18" customHeight="1">
      <c r="A9" s="39" t="s">
        <v>158</v>
      </c>
      <c r="B9" s="39" t="s">
        <v>159</v>
      </c>
      <c r="C9" s="12">
        <f t="shared" si="0"/>
        <v>13.33</v>
      </c>
      <c r="D9" s="20">
        <v>13.33</v>
      </c>
      <c r="E9" s="20"/>
      <c r="F9" s="40"/>
    </row>
    <row r="10" spans="1:6" ht="18" customHeight="1">
      <c r="A10" s="39" t="s">
        <v>160</v>
      </c>
      <c r="B10" s="39" t="s">
        <v>161</v>
      </c>
      <c r="C10" s="12">
        <f t="shared" si="0"/>
        <v>86.32</v>
      </c>
      <c r="D10" s="20">
        <v>86.32</v>
      </c>
      <c r="E10" s="20"/>
      <c r="F10" s="40"/>
    </row>
    <row r="11" spans="1:6" ht="18" customHeight="1">
      <c r="A11" s="39" t="s">
        <v>162</v>
      </c>
      <c r="B11" s="39" t="s">
        <v>163</v>
      </c>
      <c r="C11" s="12">
        <f t="shared" si="0"/>
        <v>62.88999999999999</v>
      </c>
      <c r="D11" s="20"/>
      <c r="E11" s="20">
        <f>SUM(E12:E20)</f>
        <v>62.88999999999999</v>
      </c>
      <c r="F11" s="40"/>
    </row>
    <row r="12" spans="1:6" ht="18" customHeight="1">
      <c r="A12" s="39" t="s">
        <v>164</v>
      </c>
      <c r="B12" s="39" t="s">
        <v>165</v>
      </c>
      <c r="C12" s="12">
        <f t="shared" si="0"/>
        <v>2.13</v>
      </c>
      <c r="D12" s="20"/>
      <c r="E12" s="20">
        <v>2.13</v>
      </c>
      <c r="F12" s="40"/>
    </row>
    <row r="13" spans="1:6" ht="18" customHeight="1">
      <c r="A13" s="39" t="s">
        <v>166</v>
      </c>
      <c r="B13" s="39" t="s">
        <v>167</v>
      </c>
      <c r="C13" s="12">
        <f t="shared" si="0"/>
        <v>0.66</v>
      </c>
      <c r="D13" s="20"/>
      <c r="E13" s="20">
        <v>0.66</v>
      </c>
      <c r="F13" s="40"/>
    </row>
    <row r="14" spans="1:6" ht="18" customHeight="1">
      <c r="A14" s="39" t="s">
        <v>168</v>
      </c>
      <c r="B14" s="39" t="s">
        <v>169</v>
      </c>
      <c r="C14" s="12">
        <f t="shared" si="0"/>
        <v>9.64</v>
      </c>
      <c r="D14" s="20"/>
      <c r="E14" s="20">
        <v>9.64</v>
      </c>
      <c r="F14" s="40"/>
    </row>
    <row r="15" spans="1:6" ht="18" customHeight="1">
      <c r="A15" s="39" t="s">
        <v>170</v>
      </c>
      <c r="B15" s="39" t="s">
        <v>171</v>
      </c>
      <c r="C15" s="12">
        <f t="shared" si="0"/>
        <v>0.04</v>
      </c>
      <c r="D15" s="20"/>
      <c r="E15" s="20">
        <v>0.04</v>
      </c>
      <c r="F15" s="40"/>
    </row>
    <row r="16" spans="1:6" ht="18" customHeight="1">
      <c r="A16" s="39" t="s">
        <v>172</v>
      </c>
      <c r="B16" s="39" t="s">
        <v>173</v>
      </c>
      <c r="C16" s="12">
        <f t="shared" si="0"/>
        <v>0.52</v>
      </c>
      <c r="D16" s="20"/>
      <c r="E16" s="20">
        <v>0.52</v>
      </c>
      <c r="F16" s="40"/>
    </row>
    <row r="17" spans="1:6" ht="18" customHeight="1">
      <c r="A17" s="39" t="s">
        <v>174</v>
      </c>
      <c r="B17" s="39" t="s">
        <v>175</v>
      </c>
      <c r="C17" s="12">
        <f t="shared" si="0"/>
        <v>2.13</v>
      </c>
      <c r="D17" s="20"/>
      <c r="E17" s="20">
        <v>2.13</v>
      </c>
      <c r="F17" s="40"/>
    </row>
    <row r="18" spans="1:6" ht="18" customHeight="1">
      <c r="A18" s="39" t="s">
        <v>176</v>
      </c>
      <c r="B18" s="39" t="s">
        <v>177</v>
      </c>
      <c r="C18" s="12">
        <f t="shared" si="0"/>
        <v>2.8</v>
      </c>
      <c r="D18" s="20"/>
      <c r="E18" s="20">
        <v>2.8</v>
      </c>
      <c r="F18" s="40"/>
    </row>
    <row r="19" spans="1:6" ht="18" customHeight="1">
      <c r="A19" s="39" t="s">
        <v>178</v>
      </c>
      <c r="B19" s="39" t="s">
        <v>179</v>
      </c>
      <c r="C19" s="12">
        <f t="shared" si="0"/>
        <v>43.87</v>
      </c>
      <c r="D19" s="20"/>
      <c r="E19" s="20">
        <v>43.87</v>
      </c>
      <c r="F19" s="40"/>
    </row>
    <row r="20" spans="1:6" ht="18" customHeight="1">
      <c r="A20" s="39" t="s">
        <v>180</v>
      </c>
      <c r="B20" s="39" t="s">
        <v>181</v>
      </c>
      <c r="C20" s="12">
        <f t="shared" si="0"/>
        <v>1.1</v>
      </c>
      <c r="D20" s="20"/>
      <c r="E20" s="20">
        <v>1.1</v>
      </c>
      <c r="F20" s="40"/>
    </row>
    <row r="21" spans="1:6" ht="18" customHeight="1">
      <c r="A21" s="39" t="s">
        <v>182</v>
      </c>
      <c r="B21" s="39" t="s">
        <v>183</v>
      </c>
      <c r="C21" s="12">
        <f t="shared" si="0"/>
        <v>0.49</v>
      </c>
      <c r="D21" s="20">
        <f>D22</f>
        <v>0.49</v>
      </c>
      <c r="E21" s="20">
        <f>E22</f>
        <v>0</v>
      </c>
      <c r="F21" s="40"/>
    </row>
    <row r="22" spans="1:6" ht="18" customHeight="1">
      <c r="A22" s="39" t="s">
        <v>184</v>
      </c>
      <c r="B22" s="39" t="s">
        <v>185</v>
      </c>
      <c r="C22" s="12">
        <f t="shared" si="0"/>
        <v>0.49</v>
      </c>
      <c r="D22" s="20">
        <v>0.49</v>
      </c>
      <c r="E22" s="20"/>
      <c r="F22" s="40"/>
    </row>
    <row r="23" spans="1:6" ht="18" customHeight="1">
      <c r="A23" s="39" t="s">
        <v>186</v>
      </c>
      <c r="B23" s="39" t="s">
        <v>187</v>
      </c>
      <c r="C23" s="12">
        <f t="shared" si="0"/>
        <v>0</v>
      </c>
      <c r="D23" s="20"/>
      <c r="E23" s="20"/>
      <c r="F23" s="40"/>
    </row>
    <row r="24" spans="1:6" ht="18" customHeight="1">
      <c r="A24" s="39" t="s">
        <v>188</v>
      </c>
      <c r="B24" s="39" t="s">
        <v>189</v>
      </c>
      <c r="C24" s="12">
        <f t="shared" si="0"/>
        <v>0</v>
      </c>
      <c r="D24" s="20"/>
      <c r="E24" s="20"/>
      <c r="F24" s="40"/>
    </row>
    <row r="25" spans="1:6" ht="18" customHeight="1">
      <c r="A25" s="39" t="s">
        <v>190</v>
      </c>
      <c r="B25" s="39" t="s">
        <v>191</v>
      </c>
      <c r="C25" s="12">
        <f t="shared" si="0"/>
        <v>0</v>
      </c>
      <c r="D25" s="20"/>
      <c r="E25" s="20"/>
      <c r="F25" s="40"/>
    </row>
    <row r="26" spans="1:6" ht="18" customHeight="1">
      <c r="A26" s="27" t="s">
        <v>192</v>
      </c>
      <c r="B26" s="27"/>
      <c r="C26" s="27"/>
      <c r="D26" s="27"/>
      <c r="E26" s="27"/>
      <c r="F26" s="27"/>
    </row>
  </sheetData>
  <sheetProtection/>
  <mergeCells count="9">
    <mergeCell ref="A1:F1"/>
    <mergeCell ref="A3:B3"/>
    <mergeCell ref="A4:B4"/>
    <mergeCell ref="A6:B6"/>
    <mergeCell ref="A26:F26"/>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D12" sqref="D12"/>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193</v>
      </c>
      <c r="B1" s="29"/>
      <c r="C1" s="29"/>
      <c r="D1" s="29"/>
      <c r="E1" s="29"/>
      <c r="F1" s="29"/>
      <c r="G1" s="29"/>
      <c r="H1" s="29"/>
      <c r="I1" s="34"/>
      <c r="J1" s="34"/>
      <c r="K1" s="34"/>
    </row>
    <row r="2" spans="1:11" ht="27.75" customHeight="1">
      <c r="A2" s="29"/>
      <c r="B2" s="29"/>
      <c r="C2" s="29"/>
      <c r="D2" s="29"/>
      <c r="E2" s="29"/>
      <c r="F2" s="29"/>
      <c r="G2" s="29"/>
      <c r="H2" s="30" t="s">
        <v>194</v>
      </c>
      <c r="I2" s="34"/>
      <c r="J2" s="34"/>
      <c r="K2" s="34"/>
    </row>
    <row r="3" spans="1:10" ht="14.25" customHeight="1">
      <c r="A3" s="3" t="s">
        <v>29</v>
      </c>
      <c r="B3" s="3"/>
      <c r="C3" s="31"/>
      <c r="D3" s="31"/>
      <c r="E3" s="31"/>
      <c r="F3" s="31"/>
      <c r="G3" s="31"/>
      <c r="H3" s="32" t="s">
        <v>30</v>
      </c>
      <c r="I3" s="31"/>
      <c r="J3" s="31"/>
    </row>
    <row r="4" spans="1:8" ht="25.5" customHeight="1">
      <c r="A4" s="33" t="s">
        <v>195</v>
      </c>
      <c r="B4" s="33"/>
      <c r="C4" s="33"/>
      <c r="D4" s="33"/>
      <c r="E4" s="33"/>
      <c r="F4" s="33"/>
      <c r="G4" s="33" t="s">
        <v>196</v>
      </c>
      <c r="H4" s="33" t="s">
        <v>197</v>
      </c>
    </row>
    <row r="5" spans="1:8" ht="23.25" customHeight="1">
      <c r="A5" s="33" t="s">
        <v>148</v>
      </c>
      <c r="B5" s="33" t="s">
        <v>198</v>
      </c>
      <c r="C5" s="33" t="s">
        <v>199</v>
      </c>
      <c r="D5" s="33" t="s">
        <v>200</v>
      </c>
      <c r="E5" s="33"/>
      <c r="F5" s="33"/>
      <c r="G5" s="33"/>
      <c r="H5" s="33"/>
    </row>
    <row r="6" spans="1:8" ht="38.25" customHeight="1">
      <c r="A6" s="33"/>
      <c r="B6" s="33"/>
      <c r="C6" s="33"/>
      <c r="D6" s="7" t="s">
        <v>148</v>
      </c>
      <c r="E6" s="7" t="s">
        <v>201</v>
      </c>
      <c r="F6" s="7" t="s">
        <v>202</v>
      </c>
      <c r="G6" s="33"/>
      <c r="H6" s="33"/>
    </row>
    <row r="7" spans="1:8" ht="19.5" customHeight="1">
      <c r="A7" s="16">
        <v>1</v>
      </c>
      <c r="B7" s="16">
        <v>2</v>
      </c>
      <c r="C7" s="16">
        <v>3</v>
      </c>
      <c r="D7" s="16">
        <v>4</v>
      </c>
      <c r="E7" s="16">
        <v>5</v>
      </c>
      <c r="F7" s="16">
        <v>6</v>
      </c>
      <c r="G7" s="16">
        <v>7</v>
      </c>
      <c r="H7" s="16">
        <v>8</v>
      </c>
    </row>
    <row r="8" spans="1:8" ht="19.5" customHeight="1">
      <c r="A8" s="20"/>
      <c r="B8" s="20"/>
      <c r="C8" s="20"/>
      <c r="D8" s="20"/>
      <c r="E8" s="20"/>
      <c r="F8" s="20"/>
      <c r="G8" s="20"/>
      <c r="H8" s="20"/>
    </row>
    <row r="9" spans="1:8" ht="20.25" customHeight="1">
      <c r="A9" s="27" t="s">
        <v>203</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2018-08-08T03:05:12Z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