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2021各镇" sheetId="2" r:id="rId1"/>
  </sheets>
  <calcPr calcId="144525"/>
</workbook>
</file>

<file path=xl/sharedStrings.xml><?xml version="1.0" encoding="utf-8"?>
<sst xmlns="http://schemas.openxmlformats.org/spreadsheetml/2006/main" count="76" uniqueCount="74">
  <si>
    <t>附件2</t>
  </si>
  <si>
    <t>紫阳县2024年高标准农田、畜牧、渔业、特色产业生产目标计划表</t>
  </si>
  <si>
    <t>各镇</t>
  </si>
  <si>
    <t>建设项目及内容</t>
  </si>
  <si>
    <t>生猪</t>
  </si>
  <si>
    <t>牛</t>
  </si>
  <si>
    <t>羊</t>
  </si>
  <si>
    <t>家禽</t>
  </si>
  <si>
    <t>肉类  （万吨）</t>
  </si>
  <si>
    <t>禽蛋 （万吨）</t>
  </si>
  <si>
    <t>魔芋产业</t>
  </si>
  <si>
    <t>水果</t>
  </si>
  <si>
    <t>中药材</t>
  </si>
  <si>
    <t>蚕桑产业</t>
  </si>
  <si>
    <t>高标准农田建设</t>
  </si>
  <si>
    <r>
      <t>圆桶养鱼（m</t>
    </r>
    <r>
      <rPr>
        <b/>
        <sz val="11"/>
        <color theme="1"/>
        <rFont val="宋体"/>
        <charset val="134"/>
      </rPr>
      <t>³</t>
    </r>
    <r>
      <rPr>
        <b/>
        <sz val="11"/>
        <color theme="1"/>
        <rFont val="仿宋_GB2312"/>
        <charset val="134"/>
      </rPr>
      <t>）</t>
    </r>
  </si>
  <si>
    <t>池塘养鱼
（亩）</t>
  </si>
  <si>
    <t>稻渔综合种养（亩）</t>
  </si>
  <si>
    <t>池塘改造
及尾水处理
（亩）</t>
  </si>
  <si>
    <t>存栏量
（万头）年</t>
  </si>
  <si>
    <t>能繁母猪区间
（头）年</t>
  </si>
  <si>
    <t>出栏量
（万头）年</t>
  </si>
  <si>
    <t>存栏量
（头）</t>
  </si>
  <si>
    <t>出栏量
（头）</t>
  </si>
  <si>
    <t>存栏量
（只）</t>
  </si>
  <si>
    <t>出栏量
（只）</t>
  </si>
  <si>
    <t>存栏量
（万羽）</t>
  </si>
  <si>
    <t>出栏量
（万羽）</t>
  </si>
  <si>
    <t>2024年新增面积（万亩）</t>
  </si>
  <si>
    <t>总产量（万吨）</t>
  </si>
  <si>
    <t>面积（万亩）</t>
  </si>
  <si>
    <t>新建低改桑园（万亩）</t>
  </si>
  <si>
    <t>桑粮套种（万亩）</t>
  </si>
  <si>
    <t>高标农田新建面积</t>
  </si>
  <si>
    <t>高标农田管护面积</t>
  </si>
  <si>
    <t>大型养鱼场</t>
  </si>
  <si>
    <t>家庭农场</t>
  </si>
  <si>
    <t>庭院经济</t>
  </si>
  <si>
    <t>示范点</t>
  </si>
  <si>
    <t>常规种植点</t>
  </si>
  <si>
    <t>城关</t>
  </si>
  <si>
    <t>852～946</t>
  </si>
  <si>
    <t>东木</t>
  </si>
  <si>
    <t>964～1071</t>
  </si>
  <si>
    <t>洞河</t>
  </si>
  <si>
    <t>884～982</t>
  </si>
  <si>
    <t>高桥</t>
  </si>
  <si>
    <t>522～580</t>
  </si>
  <si>
    <t>高滩</t>
  </si>
  <si>
    <t>汉王</t>
  </si>
  <si>
    <t>402～446</t>
  </si>
  <si>
    <t>蒿坪</t>
  </si>
  <si>
    <t>910～1012</t>
  </si>
  <si>
    <t>红椿</t>
  </si>
  <si>
    <t>704～782</t>
  </si>
  <si>
    <t>焕古</t>
  </si>
  <si>
    <t>745～828</t>
  </si>
  <si>
    <t>洄水</t>
  </si>
  <si>
    <t>482～536</t>
  </si>
  <si>
    <t>界岭</t>
  </si>
  <si>
    <t>1286～1429</t>
  </si>
  <si>
    <t>麻柳</t>
  </si>
  <si>
    <t>毛坝</t>
  </si>
  <si>
    <t>828～920</t>
  </si>
  <si>
    <t>双安</t>
  </si>
  <si>
    <t>662～736</t>
  </si>
  <si>
    <t>双桥</t>
  </si>
  <si>
    <t>1045～1161</t>
  </si>
  <si>
    <t>瓦庙</t>
  </si>
  <si>
    <t>804～893</t>
  </si>
  <si>
    <t>向阳</t>
  </si>
  <si>
    <t>563～625</t>
  </si>
  <si>
    <t>合计</t>
  </si>
  <si>
    <t>1.35～1.5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</si>
</sst>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18" borderId="17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7" fillId="17" borderId="1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3"/>
  <sheetViews>
    <sheetView tabSelected="1" topLeftCell="C1" workbookViewId="0">
      <pane ySplit="5" topLeftCell="A6" activePane="bottomLeft" state="frozen"/>
      <selection/>
      <selection pane="bottomLeft" activeCell="B3" sqref="B3:Z23"/>
    </sheetView>
  </sheetViews>
  <sheetFormatPr defaultColWidth="8.725" defaultRowHeight="13.5"/>
  <cols>
    <col min="1" max="1" width="8.725" style="1"/>
    <col min="2" max="3" width="11.25" style="1"/>
    <col min="4" max="10" width="8.725" style="1"/>
    <col min="11" max="11" width="8.25" style="1" customWidth="1"/>
    <col min="12" max="12" width="9.5" style="1" customWidth="1"/>
    <col min="13" max="13" width="9.625" style="1" customWidth="1"/>
    <col min="14" max="14" width="8.25" style="1" customWidth="1"/>
    <col min="15" max="15" width="8.5" style="1" customWidth="1"/>
    <col min="16" max="16" width="9.125" style="1" customWidth="1"/>
    <col min="17" max="17" width="7.375" style="1" customWidth="1"/>
    <col min="18" max="18" width="7.25" style="1" customWidth="1"/>
    <col min="19" max="19" width="8.125" style="1" customWidth="1"/>
    <col min="20" max="20" width="9.775" style="2" customWidth="1"/>
    <col min="21" max="21" width="9.38333333333333" style="2" customWidth="1"/>
    <col min="22" max="22" width="11.125" style="2" customWidth="1"/>
    <col min="23" max="24" width="8.725" style="2"/>
    <col min="25" max="25" width="11.1083333333333" style="2" customWidth="1"/>
    <col min="26" max="26" width="11.225" style="2" customWidth="1"/>
    <col min="27" max="16384" width="8.725" style="1"/>
  </cols>
  <sheetData>
    <row r="1" spans="1:1">
      <c r="A1" s="1" t="s">
        <v>0</v>
      </c>
    </row>
    <row r="2" ht="37" customHeight="1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7" customHeight="1" spans="1:26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19"/>
      <c r="K3" s="18" t="s">
        <v>4</v>
      </c>
      <c r="L3" s="18"/>
      <c r="M3" s="18"/>
      <c r="N3" s="18" t="s">
        <v>5</v>
      </c>
      <c r="O3" s="18"/>
      <c r="P3" s="18" t="s">
        <v>6</v>
      </c>
      <c r="Q3" s="18"/>
      <c r="R3" s="18" t="s">
        <v>7</v>
      </c>
      <c r="S3" s="18"/>
      <c r="T3" s="10" t="s">
        <v>8</v>
      </c>
      <c r="U3" s="10" t="s">
        <v>9</v>
      </c>
      <c r="V3" s="7" t="s">
        <v>10</v>
      </c>
      <c r="W3" s="18" t="s">
        <v>11</v>
      </c>
      <c r="X3" s="18" t="s">
        <v>12</v>
      </c>
      <c r="Y3" s="5" t="s">
        <v>13</v>
      </c>
      <c r="Z3" s="19"/>
    </row>
    <row r="4" ht="37" customHeight="1" spans="1:26">
      <c r="A4" s="4"/>
      <c r="B4" s="7" t="s">
        <v>14</v>
      </c>
      <c r="C4" s="8"/>
      <c r="D4" s="7" t="s">
        <v>15</v>
      </c>
      <c r="E4" s="8"/>
      <c r="F4" s="9"/>
      <c r="G4" s="10" t="s">
        <v>16</v>
      </c>
      <c r="H4" s="11" t="s">
        <v>17</v>
      </c>
      <c r="I4" s="11"/>
      <c r="J4" s="10" t="s">
        <v>18</v>
      </c>
      <c r="K4" s="10" t="s">
        <v>19</v>
      </c>
      <c r="L4" s="10" t="s">
        <v>20</v>
      </c>
      <c r="M4" s="10" t="s">
        <v>21</v>
      </c>
      <c r="N4" s="10" t="s">
        <v>22</v>
      </c>
      <c r="O4" s="10" t="s">
        <v>23</v>
      </c>
      <c r="P4" s="10" t="s">
        <v>24</v>
      </c>
      <c r="Q4" s="10" t="s">
        <v>25</v>
      </c>
      <c r="R4" s="10" t="s">
        <v>26</v>
      </c>
      <c r="S4" s="10" t="s">
        <v>27</v>
      </c>
      <c r="T4" s="26"/>
      <c r="U4" s="26"/>
      <c r="V4" s="27" t="s">
        <v>28</v>
      </c>
      <c r="W4" s="28" t="s">
        <v>29</v>
      </c>
      <c r="X4" s="10" t="s">
        <v>30</v>
      </c>
      <c r="Y4" s="27" t="s">
        <v>31</v>
      </c>
      <c r="Z4" s="27" t="s">
        <v>32</v>
      </c>
    </row>
    <row r="5" ht="46" customHeight="1" spans="1:26">
      <c r="A5" s="4"/>
      <c r="B5" s="12" t="s">
        <v>33</v>
      </c>
      <c r="C5" s="12" t="s">
        <v>34</v>
      </c>
      <c r="D5" s="13" t="s">
        <v>35</v>
      </c>
      <c r="E5" s="13" t="s">
        <v>36</v>
      </c>
      <c r="F5" s="13" t="s">
        <v>37</v>
      </c>
      <c r="G5" s="14"/>
      <c r="H5" s="13" t="s">
        <v>38</v>
      </c>
      <c r="I5" s="13" t="s">
        <v>39</v>
      </c>
      <c r="J5" s="14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7"/>
      <c r="W5" s="29"/>
      <c r="X5" s="20"/>
      <c r="Y5" s="27"/>
      <c r="Z5" s="27"/>
    </row>
    <row r="6" ht="20" customHeight="1" spans="1:26">
      <c r="A6" s="4" t="s">
        <v>40</v>
      </c>
      <c r="B6" s="15">
        <v>3717</v>
      </c>
      <c r="C6" s="15">
        <v>688</v>
      </c>
      <c r="D6" s="16"/>
      <c r="E6" s="16">
        <v>1000</v>
      </c>
      <c r="F6" s="16">
        <v>180</v>
      </c>
      <c r="G6" s="16"/>
      <c r="H6" s="16"/>
      <c r="I6" s="16"/>
      <c r="J6" s="16"/>
      <c r="K6" s="21">
        <v>0.873988439306358</v>
      </c>
      <c r="L6" s="22" t="s">
        <v>41</v>
      </c>
      <c r="M6" s="21">
        <v>1.3348</v>
      </c>
      <c r="N6" s="23">
        <v>251.941675345931</v>
      </c>
      <c r="O6" s="23">
        <v>88</v>
      </c>
      <c r="P6" s="23">
        <v>3267.78766897461</v>
      </c>
      <c r="Q6" s="23">
        <v>2418.83308582778</v>
      </c>
      <c r="R6" s="21">
        <v>3.53618421052631</v>
      </c>
      <c r="S6" s="21">
        <v>4.79552524527399</v>
      </c>
      <c r="T6" s="21">
        <f>K6/16*2.1</f>
        <v>0.114710982658959</v>
      </c>
      <c r="U6" s="21">
        <f>R6/55*0.5</f>
        <v>0.0321471291866028</v>
      </c>
      <c r="V6" s="22">
        <v>0.02</v>
      </c>
      <c r="W6" s="22">
        <v>0.081</v>
      </c>
      <c r="X6" s="22">
        <v>0.01</v>
      </c>
      <c r="Y6" s="22"/>
      <c r="Z6" s="22"/>
    </row>
    <row r="7" ht="20" customHeight="1" spans="1:26">
      <c r="A7" s="4" t="s">
        <v>42</v>
      </c>
      <c r="B7" s="15"/>
      <c r="C7" s="15"/>
      <c r="D7" s="16"/>
      <c r="E7" s="16">
        <v>1000</v>
      </c>
      <c r="F7" s="16">
        <v>300</v>
      </c>
      <c r="G7" s="16"/>
      <c r="H7" s="16"/>
      <c r="I7" s="16"/>
      <c r="J7" s="16">
        <v>80</v>
      </c>
      <c r="K7" s="21">
        <v>1.05895953757226</v>
      </c>
      <c r="L7" s="22" t="s">
        <v>43</v>
      </c>
      <c r="M7" s="21">
        <v>1.598</v>
      </c>
      <c r="N7" s="23">
        <v>453.846153846154</v>
      </c>
      <c r="O7" s="23">
        <v>158.4</v>
      </c>
      <c r="P7" s="23">
        <v>4875.9643916914</v>
      </c>
      <c r="Q7" s="23">
        <v>3506.82578590471</v>
      </c>
      <c r="R7" s="21">
        <v>3.37993421052632</v>
      </c>
      <c r="S7" s="21">
        <v>4.57268485283561</v>
      </c>
      <c r="T7" s="21">
        <f t="shared" ref="T7:T22" si="0">K7/16*2.1</f>
        <v>0.138988439306359</v>
      </c>
      <c r="U7" s="21">
        <f t="shared" ref="U7:U22" si="1">R7/55*0.5</f>
        <v>0.0307266746411484</v>
      </c>
      <c r="V7" s="22">
        <v>0.01</v>
      </c>
      <c r="W7" s="22">
        <v>0.043</v>
      </c>
      <c r="X7" s="22">
        <v>0.03</v>
      </c>
      <c r="Y7" s="22"/>
      <c r="Z7" s="22"/>
    </row>
    <row r="8" ht="20" customHeight="1" spans="1:26">
      <c r="A8" s="4" t="s">
        <v>44</v>
      </c>
      <c r="B8" s="15">
        <v>4498</v>
      </c>
      <c r="C8" s="15">
        <v>1740</v>
      </c>
      <c r="D8" s="16"/>
      <c r="E8" s="16"/>
      <c r="F8" s="16">
        <v>300</v>
      </c>
      <c r="G8" s="16">
        <v>10</v>
      </c>
      <c r="H8" s="16"/>
      <c r="I8" s="16"/>
      <c r="J8" s="16"/>
      <c r="K8" s="21">
        <v>0.966473988439305</v>
      </c>
      <c r="L8" s="22" t="s">
        <v>45</v>
      </c>
      <c r="M8" s="21">
        <v>1.1844</v>
      </c>
      <c r="N8" s="23">
        <v>302.856717750335</v>
      </c>
      <c r="O8" s="23">
        <v>141.68</v>
      </c>
      <c r="P8" s="23">
        <v>5332.01450708869</v>
      </c>
      <c r="Q8" s="23">
        <v>4032.84965379041</v>
      </c>
      <c r="R8" s="21">
        <v>3.09210526315789</v>
      </c>
      <c r="S8" s="21">
        <v>4.18939937784159</v>
      </c>
      <c r="T8" s="21">
        <f t="shared" si="0"/>
        <v>0.126849710982659</v>
      </c>
      <c r="U8" s="21">
        <f t="shared" si="1"/>
        <v>0.0281100478468899</v>
      </c>
      <c r="V8" s="22">
        <v>0.12</v>
      </c>
      <c r="W8" s="22">
        <v>0.09</v>
      </c>
      <c r="X8" s="22">
        <v>0.03</v>
      </c>
      <c r="Y8" s="22">
        <v>0.008</v>
      </c>
      <c r="Z8" s="30">
        <v>0.01</v>
      </c>
    </row>
    <row r="9" ht="20" customHeight="1" spans="1:26">
      <c r="A9" s="4" t="s">
        <v>46</v>
      </c>
      <c r="B9" s="15"/>
      <c r="C9" s="15">
        <v>3186</v>
      </c>
      <c r="D9" s="16"/>
      <c r="E9" s="16">
        <v>1000</v>
      </c>
      <c r="F9" s="16">
        <v>180</v>
      </c>
      <c r="G9" s="16"/>
      <c r="H9" s="17">
        <v>70</v>
      </c>
      <c r="I9" s="16"/>
      <c r="J9" s="16"/>
      <c r="K9" s="21">
        <v>0.78150289017341</v>
      </c>
      <c r="L9" s="22" t="s">
        <v>47</v>
      </c>
      <c r="M9" s="21">
        <v>1.2032</v>
      </c>
      <c r="N9" s="23">
        <v>509.150424044041</v>
      </c>
      <c r="O9" s="23">
        <v>176</v>
      </c>
      <c r="P9" s="23">
        <v>4098.45037916255</v>
      </c>
      <c r="Q9" s="23">
        <v>3142.99261061709</v>
      </c>
      <c r="R9" s="21">
        <v>4.43256578947369</v>
      </c>
      <c r="S9" s="21">
        <v>6.00777698013879</v>
      </c>
      <c r="T9" s="21">
        <f t="shared" si="0"/>
        <v>0.10257225433526</v>
      </c>
      <c r="U9" s="21">
        <f t="shared" si="1"/>
        <v>0.040296052631579</v>
      </c>
      <c r="V9" s="22">
        <v>0.1</v>
      </c>
      <c r="W9" s="22">
        <v>0.018</v>
      </c>
      <c r="X9" s="22">
        <v>0.07</v>
      </c>
      <c r="Y9" s="22"/>
      <c r="Z9" s="22"/>
    </row>
    <row r="10" ht="20" customHeight="1" spans="1:26">
      <c r="A10" s="4" t="s">
        <v>48</v>
      </c>
      <c r="B10" s="15">
        <v>3206</v>
      </c>
      <c r="C10" s="15">
        <v>14214</v>
      </c>
      <c r="D10" s="18">
        <v>1500</v>
      </c>
      <c r="E10" s="18">
        <v>500</v>
      </c>
      <c r="F10" s="18">
        <v>300</v>
      </c>
      <c r="G10" s="18"/>
      <c r="H10" s="18"/>
      <c r="I10" s="18"/>
      <c r="J10" s="18">
        <v>35</v>
      </c>
      <c r="K10" s="21">
        <v>1.24393063583815</v>
      </c>
      <c r="L10" s="22" t="s">
        <v>43</v>
      </c>
      <c r="M10" s="21">
        <v>1.8612</v>
      </c>
      <c r="N10" s="23">
        <v>378.351435798244</v>
      </c>
      <c r="O10" s="23">
        <v>132</v>
      </c>
      <c r="P10" s="23">
        <v>7560.83086053413</v>
      </c>
      <c r="Q10" s="23">
        <v>4569.39399903383</v>
      </c>
      <c r="R10" s="21">
        <v>4.97532894736842</v>
      </c>
      <c r="S10" s="21">
        <v>6.73869346733669</v>
      </c>
      <c r="T10" s="21">
        <f t="shared" si="0"/>
        <v>0.163265895953757</v>
      </c>
      <c r="U10" s="21">
        <f t="shared" si="1"/>
        <v>0.0452302631578947</v>
      </c>
      <c r="V10" s="22">
        <v>0.08</v>
      </c>
      <c r="W10" s="22">
        <v>0.009</v>
      </c>
      <c r="X10" s="22">
        <v>0.07</v>
      </c>
      <c r="Y10" s="22"/>
      <c r="Z10" s="22"/>
    </row>
    <row r="11" ht="20" customHeight="1" spans="1:26">
      <c r="A11" s="4" t="s">
        <v>49</v>
      </c>
      <c r="B11" s="15"/>
      <c r="C11" s="15">
        <v>10024</v>
      </c>
      <c r="D11" s="16"/>
      <c r="E11" s="16"/>
      <c r="F11" s="16"/>
      <c r="G11" s="16">
        <v>10</v>
      </c>
      <c r="H11" s="16">
        <v>50</v>
      </c>
      <c r="I11" s="16">
        <v>500</v>
      </c>
      <c r="J11" s="16"/>
      <c r="K11" s="21">
        <v>0.554913294797688</v>
      </c>
      <c r="L11" s="22" t="s">
        <v>50</v>
      </c>
      <c r="M11" s="21">
        <v>0.799</v>
      </c>
      <c r="N11" s="23">
        <v>150.989436095819</v>
      </c>
      <c r="O11" s="23">
        <v>52.8</v>
      </c>
      <c r="P11" s="23">
        <v>2857.17111770524</v>
      </c>
      <c r="Q11" s="23">
        <v>2191.76611619044</v>
      </c>
      <c r="R11" s="21">
        <v>2.54111842105263</v>
      </c>
      <c r="S11" s="21">
        <v>3.44065565924863</v>
      </c>
      <c r="T11" s="21">
        <f t="shared" si="0"/>
        <v>0.0728323699421966</v>
      </c>
      <c r="U11" s="21">
        <f t="shared" si="1"/>
        <v>0.0231010765550239</v>
      </c>
      <c r="V11" s="22">
        <v>0.01</v>
      </c>
      <c r="W11" s="22">
        <v>0.072</v>
      </c>
      <c r="X11" s="22"/>
      <c r="Y11" s="22">
        <v>0.001</v>
      </c>
      <c r="Z11" s="22">
        <v>0.004</v>
      </c>
    </row>
    <row r="12" ht="20" customHeight="1" spans="1:26">
      <c r="A12" s="4" t="s">
        <v>51</v>
      </c>
      <c r="B12" s="15"/>
      <c r="C12" s="15">
        <v>2446</v>
      </c>
      <c r="D12" s="16"/>
      <c r="E12" s="16"/>
      <c r="F12" s="16">
        <v>300</v>
      </c>
      <c r="G12" s="16"/>
      <c r="H12" s="16">
        <v>100</v>
      </c>
      <c r="I12" s="16">
        <v>400</v>
      </c>
      <c r="J12" s="17">
        <v>5</v>
      </c>
      <c r="K12" s="21">
        <v>0.971098265895952</v>
      </c>
      <c r="L12" s="22" t="s">
        <v>52</v>
      </c>
      <c r="M12" s="21">
        <v>1.4664</v>
      </c>
      <c r="N12" s="23">
        <v>1053.41467043595</v>
      </c>
      <c r="O12" s="23">
        <v>422.4</v>
      </c>
      <c r="P12" s="23">
        <v>4000.72535443456</v>
      </c>
      <c r="Q12" s="23">
        <v>3068.47256266661</v>
      </c>
      <c r="R12" s="21">
        <v>4.23519736842105</v>
      </c>
      <c r="S12" s="21">
        <v>5.73145489351519</v>
      </c>
      <c r="T12" s="21">
        <f t="shared" si="0"/>
        <v>0.127456647398844</v>
      </c>
      <c r="U12" s="21">
        <f t="shared" si="1"/>
        <v>0.0385017942583732</v>
      </c>
      <c r="V12" s="22">
        <v>0.05</v>
      </c>
      <c r="W12" s="22">
        <v>0.081</v>
      </c>
      <c r="X12" s="22"/>
      <c r="Y12" s="22"/>
      <c r="Z12" s="22"/>
    </row>
    <row r="13" ht="20" customHeight="1" spans="1:26">
      <c r="A13" s="4" t="s">
        <v>53</v>
      </c>
      <c r="B13" s="15">
        <v>2348</v>
      </c>
      <c r="C13" s="15">
        <v>1920</v>
      </c>
      <c r="D13" s="16">
        <v>15000</v>
      </c>
      <c r="E13" s="16">
        <v>1000</v>
      </c>
      <c r="F13" s="18"/>
      <c r="G13" s="18"/>
      <c r="H13" s="18"/>
      <c r="I13" s="18"/>
      <c r="J13" s="18"/>
      <c r="K13" s="21">
        <v>0.786127167630058</v>
      </c>
      <c r="L13" s="22" t="s">
        <v>54</v>
      </c>
      <c r="M13" s="21">
        <v>1.128</v>
      </c>
      <c r="N13" s="23">
        <v>453.846153846154</v>
      </c>
      <c r="O13" s="23">
        <v>158.4</v>
      </c>
      <c r="P13" s="23">
        <v>4046.15891856247</v>
      </c>
      <c r="Q13" s="23">
        <v>3103.54082052567</v>
      </c>
      <c r="R13" s="21">
        <v>3.125</v>
      </c>
      <c r="S13" s="21">
        <v>4.23396745632926</v>
      </c>
      <c r="T13" s="21">
        <f t="shared" si="0"/>
        <v>0.103179190751445</v>
      </c>
      <c r="U13" s="21">
        <f t="shared" si="1"/>
        <v>0.0284090909090909</v>
      </c>
      <c r="V13" s="22">
        <v>0.03</v>
      </c>
      <c r="W13" s="22">
        <v>0.018</v>
      </c>
      <c r="X13" s="22">
        <v>0.03</v>
      </c>
      <c r="Y13" s="22"/>
      <c r="Z13" s="22"/>
    </row>
    <row r="14" ht="20" customHeight="1" spans="1:26">
      <c r="A14" s="4" t="s">
        <v>55</v>
      </c>
      <c r="B14" s="15"/>
      <c r="C14" s="15">
        <v>3252</v>
      </c>
      <c r="D14" s="16"/>
      <c r="E14" s="16">
        <v>500</v>
      </c>
      <c r="F14" s="16"/>
      <c r="G14" s="16"/>
      <c r="H14" s="16"/>
      <c r="I14" s="16"/>
      <c r="J14" s="16"/>
      <c r="K14" s="21">
        <v>0.832369942196531</v>
      </c>
      <c r="L14" s="22" t="s">
        <v>56</v>
      </c>
      <c r="M14" s="21">
        <v>1.2032</v>
      </c>
      <c r="N14" s="23">
        <v>251.941675345931</v>
      </c>
      <c r="O14" s="23">
        <v>88</v>
      </c>
      <c r="P14" s="23">
        <v>2905.17639301022</v>
      </c>
      <c r="Q14" s="23">
        <v>2228.58778694244</v>
      </c>
      <c r="R14" s="21">
        <v>2.3766447368421</v>
      </c>
      <c r="S14" s="21">
        <v>3.21781526681024</v>
      </c>
      <c r="T14" s="21">
        <f t="shared" si="0"/>
        <v>0.109248554913295</v>
      </c>
      <c r="U14" s="21">
        <f t="shared" si="1"/>
        <v>0.0216058612440191</v>
      </c>
      <c r="V14" s="22">
        <v>0.01</v>
      </c>
      <c r="W14" s="22">
        <v>0.054</v>
      </c>
      <c r="X14" s="22"/>
      <c r="Y14" s="22"/>
      <c r="Z14" s="22"/>
    </row>
    <row r="15" ht="20" customHeight="1" spans="1:26">
      <c r="A15" s="4" t="s">
        <v>57</v>
      </c>
      <c r="B15" s="15"/>
      <c r="C15" s="15">
        <v>2127</v>
      </c>
      <c r="D15" s="16"/>
      <c r="E15" s="16"/>
      <c r="F15" s="16">
        <v>300</v>
      </c>
      <c r="G15" s="16"/>
      <c r="H15" s="16">
        <v>50</v>
      </c>
      <c r="I15" s="16"/>
      <c r="J15" s="16">
        <v>60</v>
      </c>
      <c r="K15" s="21">
        <v>0.693641618497109</v>
      </c>
      <c r="L15" s="22" t="s">
        <v>58</v>
      </c>
      <c r="M15" s="21">
        <v>0.9964</v>
      </c>
      <c r="N15" s="23">
        <v>201.904478500223</v>
      </c>
      <c r="O15" s="23">
        <v>70.4</v>
      </c>
      <c r="P15" s="23">
        <v>3320.07912957468</v>
      </c>
      <c r="Q15" s="23">
        <v>2546.8322270133</v>
      </c>
      <c r="R15" s="21">
        <v>2.72203947368421</v>
      </c>
      <c r="S15" s="21">
        <v>3.69023689877961</v>
      </c>
      <c r="T15" s="21">
        <f t="shared" si="0"/>
        <v>0.0910404624277456</v>
      </c>
      <c r="U15" s="21">
        <f t="shared" si="1"/>
        <v>0.0247458133971292</v>
      </c>
      <c r="V15" s="22">
        <v>0.05</v>
      </c>
      <c r="W15" s="22">
        <v>0.078</v>
      </c>
      <c r="X15" s="22">
        <v>0.05</v>
      </c>
      <c r="Y15" s="22"/>
      <c r="Z15" s="22"/>
    </row>
    <row r="16" ht="20" customHeight="1" spans="1:26">
      <c r="A16" s="4" t="s">
        <v>59</v>
      </c>
      <c r="B16" s="15">
        <v>2486</v>
      </c>
      <c r="C16" s="15"/>
      <c r="D16" s="16"/>
      <c r="E16" s="16"/>
      <c r="F16" s="16">
        <v>300</v>
      </c>
      <c r="G16" s="16"/>
      <c r="H16" s="16"/>
      <c r="I16" s="16"/>
      <c r="J16" s="16">
        <v>10</v>
      </c>
      <c r="K16" s="21">
        <v>1.53526011560693</v>
      </c>
      <c r="L16" s="22" t="s">
        <v>60</v>
      </c>
      <c r="M16" s="21">
        <v>2.2654</v>
      </c>
      <c r="N16" s="23">
        <v>150.989436095819</v>
      </c>
      <c r="O16" s="23">
        <v>52.8</v>
      </c>
      <c r="P16" s="23">
        <v>2286.2512363996</v>
      </c>
      <c r="Q16" s="23">
        <v>1753.41289295235</v>
      </c>
      <c r="R16" s="21">
        <v>2.31085526315789</v>
      </c>
      <c r="S16" s="21">
        <v>3.12867910983489</v>
      </c>
      <c r="T16" s="21">
        <f t="shared" si="0"/>
        <v>0.20150289017341</v>
      </c>
      <c r="U16" s="21">
        <f t="shared" si="1"/>
        <v>0.0210077751196172</v>
      </c>
      <c r="V16" s="22">
        <v>0.07</v>
      </c>
      <c r="W16" s="22">
        <v>0.008</v>
      </c>
      <c r="X16" s="22">
        <v>0.07</v>
      </c>
      <c r="Y16" s="22"/>
      <c r="Z16" s="22"/>
    </row>
    <row r="17" s="1" customFormat="1" ht="20" customHeight="1" spans="1:26">
      <c r="A17" s="4" t="s">
        <v>61</v>
      </c>
      <c r="B17" s="15">
        <v>1585</v>
      </c>
      <c r="C17" s="15"/>
      <c r="D17" s="16"/>
      <c r="E17" s="16">
        <v>1000</v>
      </c>
      <c r="F17" s="16"/>
      <c r="G17" s="16"/>
      <c r="H17" s="16"/>
      <c r="I17" s="16"/>
      <c r="J17" s="16"/>
      <c r="K17" s="21">
        <v>1.05895953757226</v>
      </c>
      <c r="L17" s="22" t="s">
        <v>45</v>
      </c>
      <c r="M17" s="21">
        <v>1.598</v>
      </c>
      <c r="N17" s="23">
        <v>150.989436095819</v>
      </c>
      <c r="O17" s="23">
        <v>52.8</v>
      </c>
      <c r="P17" s="23">
        <v>2541.70787998681</v>
      </c>
      <c r="Q17" s="23">
        <v>1949.79513696301</v>
      </c>
      <c r="R17" s="21">
        <v>2.46710526315789</v>
      </c>
      <c r="S17" s="21">
        <v>3.34260588657574</v>
      </c>
      <c r="T17" s="21">
        <f t="shared" si="0"/>
        <v>0.138988439306359</v>
      </c>
      <c r="U17" s="21">
        <f t="shared" si="1"/>
        <v>0.0224282296650717</v>
      </c>
      <c r="V17" s="22">
        <v>0.08</v>
      </c>
      <c r="W17" s="22">
        <v>0.007</v>
      </c>
      <c r="X17" s="22">
        <v>0.04</v>
      </c>
      <c r="Y17" s="22"/>
      <c r="Z17" s="22"/>
    </row>
    <row r="18" ht="20" customHeight="1" spans="1:26">
      <c r="A18" s="4" t="s">
        <v>62</v>
      </c>
      <c r="B18" s="15">
        <v>2688</v>
      </c>
      <c r="C18" s="15">
        <v>3020</v>
      </c>
      <c r="D18" s="16">
        <v>1500</v>
      </c>
      <c r="E18" s="16"/>
      <c r="F18" s="16">
        <v>300</v>
      </c>
      <c r="G18" s="16">
        <v>80</v>
      </c>
      <c r="H18" s="16"/>
      <c r="I18" s="16"/>
      <c r="J18" s="16">
        <v>25</v>
      </c>
      <c r="K18" s="21">
        <v>0.786127167630058</v>
      </c>
      <c r="L18" s="22" t="s">
        <v>63</v>
      </c>
      <c r="M18" s="21">
        <v>1.3348</v>
      </c>
      <c r="N18" s="23">
        <v>150.989436095819</v>
      </c>
      <c r="O18" s="23">
        <v>52.8</v>
      </c>
      <c r="P18" s="23">
        <v>3971.57929442796</v>
      </c>
      <c r="Q18" s="23">
        <v>3142.11590417062</v>
      </c>
      <c r="R18" s="21">
        <v>3.76644736842106</v>
      </c>
      <c r="S18" s="21">
        <v>5.10750179468773</v>
      </c>
      <c r="T18" s="21">
        <f t="shared" si="0"/>
        <v>0.103179190751445</v>
      </c>
      <c r="U18" s="21">
        <f t="shared" si="1"/>
        <v>0.0342404306220096</v>
      </c>
      <c r="V18" s="22">
        <v>0.05</v>
      </c>
      <c r="W18" s="22">
        <v>0.008</v>
      </c>
      <c r="X18" s="22">
        <v>0.05</v>
      </c>
      <c r="Y18" s="22"/>
      <c r="Z18" s="22"/>
    </row>
    <row r="19" ht="20" customHeight="1" spans="1:26">
      <c r="A19" s="4" t="s">
        <v>64</v>
      </c>
      <c r="B19" s="15"/>
      <c r="C19" s="15">
        <v>22029</v>
      </c>
      <c r="D19" s="16"/>
      <c r="E19" s="16">
        <v>1000</v>
      </c>
      <c r="F19" s="16">
        <v>300</v>
      </c>
      <c r="G19" s="16"/>
      <c r="H19" s="16">
        <v>50</v>
      </c>
      <c r="I19" s="16">
        <v>600</v>
      </c>
      <c r="J19" s="16">
        <v>20</v>
      </c>
      <c r="K19" s="21">
        <v>0.786127167630058</v>
      </c>
      <c r="L19" s="22" t="s">
        <v>65</v>
      </c>
      <c r="M19" s="21">
        <v>1.3348</v>
      </c>
      <c r="N19" s="23">
        <v>756.702871596489</v>
      </c>
      <c r="O19" s="23">
        <v>290.4</v>
      </c>
      <c r="P19" s="23">
        <v>3993.86745796241</v>
      </c>
      <c r="Q19" s="23">
        <v>3064.08903043424</v>
      </c>
      <c r="R19" s="21">
        <v>4.02138157894737</v>
      </c>
      <c r="S19" s="21">
        <v>5.44621919119406</v>
      </c>
      <c r="T19" s="21">
        <f t="shared" si="0"/>
        <v>0.103179190751445</v>
      </c>
      <c r="U19" s="21">
        <f t="shared" si="1"/>
        <v>0.036558014354067</v>
      </c>
      <c r="V19" s="22">
        <v>0.01</v>
      </c>
      <c r="W19" s="22">
        <v>0.078</v>
      </c>
      <c r="X19" s="22"/>
      <c r="Y19" s="22">
        <v>0.001</v>
      </c>
      <c r="Z19" s="22">
        <v>0.006</v>
      </c>
    </row>
    <row r="20" ht="20" customHeight="1" spans="1:26">
      <c r="A20" s="4" t="s">
        <v>66</v>
      </c>
      <c r="B20" s="15">
        <v>5655</v>
      </c>
      <c r="C20" s="15">
        <v>797</v>
      </c>
      <c r="D20" s="16"/>
      <c r="E20" s="16">
        <v>1300</v>
      </c>
      <c r="F20" s="16"/>
      <c r="G20" s="16">
        <v>60</v>
      </c>
      <c r="H20" s="16"/>
      <c r="I20" s="16"/>
      <c r="J20" s="16"/>
      <c r="K20" s="21">
        <v>1.45202312138729</v>
      </c>
      <c r="L20" s="22" t="s">
        <v>67</v>
      </c>
      <c r="M20" s="21">
        <v>1.8612</v>
      </c>
      <c r="N20" s="23">
        <v>201.904478500223</v>
      </c>
      <c r="O20" s="23">
        <v>70.4</v>
      </c>
      <c r="P20" s="23">
        <v>4047.0161556215</v>
      </c>
      <c r="Q20" s="23">
        <v>3107.92435275805</v>
      </c>
      <c r="R20" s="21">
        <v>3.29769736842105</v>
      </c>
      <c r="S20" s="21">
        <v>4.46572146446518</v>
      </c>
      <c r="T20" s="21">
        <f t="shared" si="0"/>
        <v>0.190578034682082</v>
      </c>
      <c r="U20" s="21">
        <f t="shared" si="1"/>
        <v>0.0299790669856459</v>
      </c>
      <c r="V20" s="22">
        <v>0.08</v>
      </c>
      <c r="W20" s="22">
        <v>0.01</v>
      </c>
      <c r="X20" s="22">
        <v>0.07</v>
      </c>
      <c r="Y20" s="22"/>
      <c r="Z20" s="22"/>
    </row>
    <row r="21" ht="20" customHeight="1" spans="1:26">
      <c r="A21" s="4" t="s">
        <v>68</v>
      </c>
      <c r="B21" s="15"/>
      <c r="C21" s="15">
        <v>1960</v>
      </c>
      <c r="D21" s="16"/>
      <c r="E21" s="16"/>
      <c r="F21" s="16">
        <v>300</v>
      </c>
      <c r="G21" s="16"/>
      <c r="H21" s="16"/>
      <c r="I21" s="16"/>
      <c r="J21" s="16">
        <v>15</v>
      </c>
      <c r="K21" s="21">
        <v>0.739884393063584</v>
      </c>
      <c r="L21" s="22" t="s">
        <v>69</v>
      </c>
      <c r="M21" s="21">
        <v>1.0622</v>
      </c>
      <c r="N21" s="23">
        <v>146.600208302336</v>
      </c>
      <c r="O21" s="23">
        <v>51.04</v>
      </c>
      <c r="P21" s="23">
        <v>2386.54797230465</v>
      </c>
      <c r="Q21" s="23">
        <v>1830.56306024226</v>
      </c>
      <c r="R21" s="21">
        <v>1.92434210526315</v>
      </c>
      <c r="S21" s="21">
        <v>2.60277578368031</v>
      </c>
      <c r="T21" s="21">
        <f t="shared" si="0"/>
        <v>0.0971098265895954</v>
      </c>
      <c r="U21" s="21">
        <f t="shared" si="1"/>
        <v>0.0174940191387559</v>
      </c>
      <c r="V21" s="22">
        <v>0.08</v>
      </c>
      <c r="W21" s="22">
        <v>0.032</v>
      </c>
      <c r="X21" s="22">
        <v>0.1</v>
      </c>
      <c r="Y21" s="22"/>
      <c r="Z21" s="22"/>
    </row>
    <row r="22" ht="20" customHeight="1" spans="1:26">
      <c r="A22" s="4" t="s">
        <v>70</v>
      </c>
      <c r="B22" s="15">
        <v>4661</v>
      </c>
      <c r="C22" s="15">
        <v>3846</v>
      </c>
      <c r="D22" s="16"/>
      <c r="E22" s="16">
        <v>300</v>
      </c>
      <c r="F22" s="16"/>
      <c r="G22" s="16"/>
      <c r="H22" s="16"/>
      <c r="I22" s="16"/>
      <c r="J22" s="16"/>
      <c r="K22" s="21">
        <v>0.878612716763006</v>
      </c>
      <c r="L22" s="22" t="s">
        <v>71</v>
      </c>
      <c r="M22" s="21">
        <v>1.269</v>
      </c>
      <c r="N22" s="23">
        <v>333.581312304717</v>
      </c>
      <c r="O22" s="23">
        <v>141.68</v>
      </c>
      <c r="P22" s="23">
        <v>3508.67128255852</v>
      </c>
      <c r="Q22" s="23">
        <v>3342.00497396719</v>
      </c>
      <c r="R22" s="21">
        <v>2.79605263157895</v>
      </c>
      <c r="S22" s="21">
        <v>3.7882866714525</v>
      </c>
      <c r="T22" s="21">
        <f t="shared" si="0"/>
        <v>0.115317919075145</v>
      </c>
      <c r="U22" s="21">
        <f t="shared" si="1"/>
        <v>0.0254186602870814</v>
      </c>
      <c r="V22" s="22">
        <v>0.15</v>
      </c>
      <c r="W22" s="22">
        <v>0.093</v>
      </c>
      <c r="X22" s="22">
        <v>0.03</v>
      </c>
      <c r="Y22" s="22"/>
      <c r="Z22" s="22"/>
    </row>
    <row r="23" ht="20" customHeight="1" spans="1:26">
      <c r="A23" s="4" t="s">
        <v>72</v>
      </c>
      <c r="B23" s="13">
        <f>SUM(B6:B22)</f>
        <v>30844</v>
      </c>
      <c r="C23" s="13">
        <f>SUM(C6:C22)</f>
        <v>71249</v>
      </c>
      <c r="D23" s="18">
        <f>SUM(D6:D22)</f>
        <v>18000</v>
      </c>
      <c r="E23" s="18">
        <f t="shared" ref="E23:J23" si="2">SUM(E6:E22)</f>
        <v>8600</v>
      </c>
      <c r="F23" s="18">
        <f t="shared" si="2"/>
        <v>3060</v>
      </c>
      <c r="G23" s="18">
        <f t="shared" si="2"/>
        <v>160</v>
      </c>
      <c r="H23" s="18">
        <f t="shared" si="2"/>
        <v>320</v>
      </c>
      <c r="I23" s="18">
        <f t="shared" si="2"/>
        <v>1500</v>
      </c>
      <c r="J23" s="18">
        <f t="shared" si="2"/>
        <v>250</v>
      </c>
      <c r="K23" s="18">
        <v>16</v>
      </c>
      <c r="L23" s="18" t="s">
        <v>73</v>
      </c>
      <c r="M23" s="24">
        <v>23.5</v>
      </c>
      <c r="N23" s="25">
        <v>5900</v>
      </c>
      <c r="O23" s="25">
        <v>2200</v>
      </c>
      <c r="P23" s="25">
        <v>65000</v>
      </c>
      <c r="Q23" s="25">
        <v>49000</v>
      </c>
      <c r="R23" s="24">
        <v>55</v>
      </c>
      <c r="S23" s="24">
        <v>74.5</v>
      </c>
      <c r="T23" s="18">
        <v>2.1</v>
      </c>
      <c r="U23" s="18">
        <v>0.5</v>
      </c>
      <c r="V23" s="18">
        <f>SUM(V6:V22)</f>
        <v>1</v>
      </c>
      <c r="W23" s="18">
        <f>SUM(W6:W22)</f>
        <v>0.78</v>
      </c>
      <c r="X23" s="18">
        <f>SUM(X6:X22)</f>
        <v>0.65</v>
      </c>
      <c r="Y23" s="18">
        <f>SUM(Y6:Y22)</f>
        <v>0.01</v>
      </c>
      <c r="Z23" s="18">
        <f>SUM(Z6:Z22)</f>
        <v>0.02</v>
      </c>
    </row>
  </sheetData>
  <mergeCells count="28">
    <mergeCell ref="A2:Z2"/>
    <mergeCell ref="B3:J3"/>
    <mergeCell ref="K3:M3"/>
    <mergeCell ref="N3:O3"/>
    <mergeCell ref="P3:Q3"/>
    <mergeCell ref="R3:S3"/>
    <mergeCell ref="Y3:Z3"/>
    <mergeCell ref="B4:C4"/>
    <mergeCell ref="D4:F4"/>
    <mergeCell ref="A3:A5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3:T5"/>
    <mergeCell ref="U3:U5"/>
    <mergeCell ref="V4:V5"/>
    <mergeCell ref="W4:W5"/>
    <mergeCell ref="X4:X5"/>
    <mergeCell ref="Y4:Y5"/>
    <mergeCell ref="Z4:Z5"/>
  </mergeCells>
  <pageMargins left="0.25" right="0.25" top="0.75" bottom="0.75" header="0.298611111111111" footer="0.298611111111111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2021各镇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2021-03-03T14:17:00Z</dcterms:created>
  <dcterms:modified xsi:type="dcterms:W3CDTF">2024-04-09T01:29:18Z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  <property fmtid="{D5CDD505-2E9C-101B-9397-08002B2CF9AE}" pid="4" name="ICV">
    <vt:lpwstr>410D1AFF228FF70038551266F8C6EDE0</vt:lpwstr>
  </property>
</Properties>
</file>