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经营主体农产品收购奖补" sheetId="1" r:id="rId1"/>
  </sheets>
  <externalReferences>
    <externalReference r:id="rId2"/>
  </externalReferences>
  <definedNames>
    <definedName name="_xlnm._FilterDatabase" localSheetId="0" hidden="1">'2023年经营主体农产品收购奖补'!$A$3:$W$30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'2023年经营主体农产品收购奖补'!$1:$3</definedName>
    <definedName name="主体认定最高级别">[1]Sheet2!$A$49:$N$49</definedName>
    <definedName name="壮大村集体经济">[1]Sheet2!$BX$2:$BX$3</definedName>
    <definedName name="_xlnm.Print_Area" localSheetId="0">'2023年经营主体农产品收购奖补'!$A:$U</definedName>
  </definedNames>
  <calcPr calcId="144525"/>
</workbook>
</file>

<file path=xl/sharedStrings.xml><?xml version="1.0" encoding="utf-8"?>
<sst xmlns="http://schemas.openxmlformats.org/spreadsheetml/2006/main" count="508" uniqueCount="277">
  <si>
    <t>2023年经营主体农产品收购奖补项目第三批拟兑付资金公示表</t>
  </si>
  <si>
    <t>序号</t>
  </si>
  <si>
    <t>项目类别</t>
  </si>
  <si>
    <t>项目
编号</t>
  </si>
  <si>
    <t>项目
实施镇</t>
  </si>
  <si>
    <t>项目
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</si>
  <si>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</si>
  <si>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</si>
  <si>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</si>
  <si>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</si>
  <si>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</si>
  <si>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</si>
  <si>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</si>
  <si>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</si>
  <si>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</si>
  <si>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</si>
  <si>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</si>
  <si>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
项目</t>
  </si>
  <si>
    <t>认定规模</t>
  </si>
  <si>
    <t>单位</t>
  </si>
  <si>
    <t>奖补金额
（元）</t>
  </si>
  <si>
    <t>资金备注</t>
  </si>
  <si>
    <t>2023年经营主体农产品收购奖补</t>
  </si>
  <si>
    <t>城关镇-2022-1-0104</t>
  </si>
  <si>
    <t>城关镇</t>
  </si>
  <si>
    <t>塘么子沟村</t>
  </si>
  <si>
    <t>紫阳县福茗茶叶加工小作坊</t>
  </si>
  <si>
    <t>县级其他</t>
  </si>
  <si>
    <t>陈智军</t>
  </si>
  <si>
    <t>6124****33</t>
  </si>
  <si>
    <t>92610924MA70JT3G2H</t>
  </si>
  <si>
    <t>26****937</t>
  </si>
  <si>
    <t>中国****</t>
  </si>
  <si>
    <t>151****50</t>
  </si>
  <si>
    <t>加工利用</t>
  </si>
  <si>
    <t>收购</t>
  </si>
  <si>
    <t>农产品收购</t>
  </si>
  <si>
    <t>元</t>
  </si>
  <si>
    <t>城关镇-2022-1-0104:农产品收购</t>
  </si>
  <si>
    <t>城关镇-2022-1-0133</t>
  </si>
  <si>
    <t>新桃村</t>
  </si>
  <si>
    <t>紫阳县老马道茶叶加工小作坊</t>
  </si>
  <si>
    <t>示范家庭农场</t>
  </si>
  <si>
    <t>董厚平</t>
  </si>
  <si>
    <t>6124****14</t>
  </si>
  <si>
    <t>92610924MA70K8DM38</t>
  </si>
  <si>
    <t>26****371</t>
  </si>
  <si>
    <t>工行****</t>
  </si>
  <si>
    <t>152****75</t>
  </si>
  <si>
    <t>城关镇-2022-1-0133:农产品收购</t>
  </si>
  <si>
    <t>城关镇-2022-1-0140</t>
  </si>
  <si>
    <t>紫阳县瑞阳茶业有限公司</t>
  </si>
  <si>
    <t>县级农业园区</t>
  </si>
  <si>
    <t>陈志祥</t>
  </si>
  <si>
    <t>6124****12</t>
  </si>
  <si>
    <t>91610924MA70K0BH8H</t>
  </si>
  <si>
    <t>61****0022</t>
  </si>
  <si>
    <t>中国****行</t>
  </si>
  <si>
    <t>151****01</t>
  </si>
  <si>
    <t>城关镇-2022-1-0140:农产品收购</t>
  </si>
  <si>
    <t>城关镇-2022-1-0183</t>
  </si>
  <si>
    <t>紫阳县王钰菱种植家庭农场</t>
  </si>
  <si>
    <t>家庭农场</t>
  </si>
  <si>
    <t>王清安</t>
  </si>
  <si>
    <t>6124****17</t>
  </si>
  <si>
    <t>92610924MABQ954H84</t>
  </si>
  <si>
    <t>62****874</t>
  </si>
  <si>
    <t>134****00</t>
  </si>
  <si>
    <t>城关镇-2022-1-0183:农产品收购</t>
  </si>
  <si>
    <t>焕古镇-2022-1-0959</t>
  </si>
  <si>
    <t>焕古镇</t>
  </si>
  <si>
    <t>东河村</t>
  </si>
  <si>
    <t>紫阳县古硒源茶叶专业合作社</t>
  </si>
  <si>
    <t>县级合作社</t>
  </si>
  <si>
    <t>金统凤</t>
  </si>
  <si>
    <t>6124****00</t>
  </si>
  <si>
    <t>93610924MA70K55L6A</t>
  </si>
  <si>
    <t>27****007144</t>
  </si>
  <si>
    <t>陕西****焕古支行</t>
  </si>
  <si>
    <t>188****00</t>
  </si>
  <si>
    <t>焕古镇-2022-1-0959:农产品收购</t>
  </si>
  <si>
    <t>焕古镇-2022-1-0983</t>
  </si>
  <si>
    <t>春堰村</t>
  </si>
  <si>
    <t>紫阳县宏威富硒农业科技有限公司</t>
  </si>
  <si>
    <t>市级龙头企业</t>
  </si>
  <si>
    <t>张威武</t>
  </si>
  <si>
    <t>6124****77</t>
  </si>
  <si>
    <t>91610924MA70J48Q8W</t>
  </si>
  <si>
    <t>27****007579</t>
  </si>
  <si>
    <t>陕西****城关支行</t>
  </si>
  <si>
    <t>187****36</t>
  </si>
  <si>
    <t>焕古镇-2022-1-0983:农产品收购</t>
  </si>
  <si>
    <t>洄水镇-2022-1-1187</t>
  </si>
  <si>
    <t>洄水镇</t>
  </si>
  <si>
    <t>端垭村</t>
  </si>
  <si>
    <t>紫阳县芸尖茶叶加工小作坊</t>
  </si>
  <si>
    <t>甘体学</t>
  </si>
  <si>
    <t>6124****3x</t>
  </si>
  <si>
    <t>92610924MA70JA4C4M</t>
  </si>
  <si>
    <t>27****012450</t>
  </si>
  <si>
    <t>陕西****洄水支行</t>
  </si>
  <si>
    <t>177****29</t>
  </si>
  <si>
    <t>洄水镇-2022-1-1187:农产品收购</t>
  </si>
  <si>
    <t>麻柳镇-2022-1-1306</t>
  </si>
  <si>
    <t>麻柳镇</t>
  </si>
  <si>
    <t>麻柳村</t>
  </si>
  <si>
    <t>陕西省紫阳县天赐茶业有限公司</t>
  </si>
  <si>
    <t>何高全</t>
  </si>
  <si>
    <t>6124****13</t>
  </si>
  <si>
    <t>91610924677914656T</t>
  </si>
  <si>
    <t>61****0040</t>
  </si>
  <si>
    <t>建设****</t>
  </si>
  <si>
    <t>130****50</t>
  </si>
  <si>
    <t>麻柳镇-2022-1-1306:农产品收购</t>
  </si>
  <si>
    <t>麻柳镇-2022-1-1355</t>
  </si>
  <si>
    <t>紫阳县何达林茶叶加工小作坊</t>
  </si>
  <si>
    <t>何达林</t>
  </si>
  <si>
    <t>6124****07</t>
  </si>
  <si>
    <t>92610924MA70JQEA5L</t>
  </si>
  <si>
    <t>27****012415</t>
  </si>
  <si>
    <t>陕西****</t>
  </si>
  <si>
    <t>137****37</t>
  </si>
  <si>
    <t>麻柳镇-2022-1-1355:农产品收购</t>
  </si>
  <si>
    <t>麻柳镇-2022-1-1426</t>
  </si>
  <si>
    <t>堰碥村</t>
  </si>
  <si>
    <t>紫阳县泽盛生态农业有限公司</t>
  </si>
  <si>
    <t>王永斌</t>
  </si>
  <si>
    <t>6124****97</t>
  </si>
  <si>
    <t>91610924MA70J5MD33</t>
  </si>
  <si>
    <t>27****004898</t>
  </si>
  <si>
    <t>173****66</t>
  </si>
  <si>
    <t>麻柳镇-2022-1-1426:农产品收购</t>
  </si>
  <si>
    <t>麻柳镇-2022-1-1432</t>
  </si>
  <si>
    <t>紫阳县周刚兵茶叶加工小作坊</t>
  </si>
  <si>
    <t>周刚兵</t>
  </si>
  <si>
    <t>6124****94</t>
  </si>
  <si>
    <t>92610924MA70NBT77W</t>
  </si>
  <si>
    <t>27****012614</t>
  </si>
  <si>
    <t>151****52</t>
  </si>
  <si>
    <t>麻柳镇-2022-1-1432:农产品收购</t>
  </si>
  <si>
    <t>瓦庙镇-2022-1-1695</t>
  </si>
  <si>
    <t>瓦庙镇</t>
  </si>
  <si>
    <t>堰塘村</t>
  </si>
  <si>
    <t>紫阳县世红生态中药材有限公司</t>
  </si>
  <si>
    <t>郭世红</t>
  </si>
  <si>
    <t>6124****45</t>
  </si>
  <si>
    <t>91610924MA70K7Y47F</t>
  </si>
  <si>
    <t>27****006111</t>
  </si>
  <si>
    <t>陕西****瓦庙支行</t>
  </si>
  <si>
    <t>182****98</t>
  </si>
  <si>
    <t>瓦庙镇-2022-1-1695:农产品收购</t>
  </si>
  <si>
    <t>瓦庙镇-2022-1-1711</t>
  </si>
  <si>
    <t>新华村</t>
  </si>
  <si>
    <t>紫阳县新华茶叶专业合作社</t>
  </si>
  <si>
    <t>唐成安</t>
  </si>
  <si>
    <t>6124****79</t>
  </si>
  <si>
    <t>93610924MA70J77C51</t>
  </si>
  <si>
    <t>27****004622</t>
  </si>
  <si>
    <t>155****18</t>
  </si>
  <si>
    <t>瓦庙镇-2022-1-1711:农产品收购</t>
  </si>
  <si>
    <t>向阳镇-2022-1-1737</t>
  </si>
  <si>
    <t>向阳镇</t>
  </si>
  <si>
    <t>月池村</t>
  </si>
  <si>
    <t>紫阳县翠裕园商贸有限公司</t>
  </si>
  <si>
    <t>陈炳权</t>
  </si>
  <si>
    <t>91610924MA70R6H609</t>
  </si>
  <si>
    <t>96****23</t>
  </si>
  <si>
    <t>中国****县支行</t>
  </si>
  <si>
    <t>130****55</t>
  </si>
  <si>
    <t>向阳镇-2022-1-1737:农产品收购</t>
  </si>
  <si>
    <t>向阳镇-2022-1-1739</t>
  </si>
  <si>
    <t>院墙村</t>
  </si>
  <si>
    <t>紫阳县费兴军茶叶加工小作坊</t>
  </si>
  <si>
    <t>费兴军</t>
  </si>
  <si>
    <t>92610924MA70K6LX9C</t>
  </si>
  <si>
    <t>26****593</t>
  </si>
  <si>
    <t>131****43</t>
  </si>
  <si>
    <t>向阳镇-2022-1-1739:农产品收购</t>
  </si>
  <si>
    <t>向阳镇-2022-1-1741</t>
  </si>
  <si>
    <t>紫阳县胡永松茶叶加工小作坊</t>
  </si>
  <si>
    <t>胡永松</t>
  </si>
  <si>
    <t>6124****36</t>
  </si>
  <si>
    <t>92610924MA70K2NF3R</t>
  </si>
  <si>
    <t>26****7</t>
  </si>
  <si>
    <t>139****51</t>
  </si>
  <si>
    <t>向阳镇-2022-1-1741:农产品收购</t>
  </si>
  <si>
    <t>向阳镇-2022-1-1755</t>
  </si>
  <si>
    <t>紫阳县廖继山茶叶加工小作坊</t>
  </si>
  <si>
    <t>廖继山</t>
  </si>
  <si>
    <t>6124****39</t>
  </si>
  <si>
    <t>92610924MA70NCNT1E</t>
  </si>
  <si>
    <t>26****737</t>
  </si>
  <si>
    <t>工商****</t>
  </si>
  <si>
    <t>188****87</t>
  </si>
  <si>
    <t>向阳镇-2022-1-1755:农产品收购</t>
  </si>
  <si>
    <t>向阳镇-2022-1-1769</t>
  </si>
  <si>
    <t>芭蕉村</t>
  </si>
  <si>
    <t>紫阳县任河春茶叶加工小作坊</t>
  </si>
  <si>
    <t>谢必雄</t>
  </si>
  <si>
    <t>6124****1X</t>
  </si>
  <si>
    <t>92610924MA70MM8E58</t>
  </si>
  <si>
    <t>26****1</t>
  </si>
  <si>
    <t>158****68</t>
  </si>
  <si>
    <t>向阳镇-2022-1-1769:农产品收购</t>
  </si>
  <si>
    <t>向阳镇-2022-1-1785</t>
  </si>
  <si>
    <t>紫阳县吾寸笋茶叶加工小作坊</t>
  </si>
  <si>
    <t>夏圣华</t>
  </si>
  <si>
    <t>92610924MA70QDBL99</t>
  </si>
  <si>
    <t>26****636</t>
  </si>
  <si>
    <t>131****90</t>
  </si>
  <si>
    <t>向阳镇-2022-1-1785:农产品收购</t>
  </si>
  <si>
    <t>向阳镇-2022-1-1803</t>
  </si>
  <si>
    <t>显钟村</t>
  </si>
  <si>
    <t>紫阳县一叶茗茶业有限公司</t>
  </si>
  <si>
    <t>琚泽奎</t>
  </si>
  <si>
    <t>6124****56</t>
  </si>
  <si>
    <t>91610924MA70QPA89J</t>
  </si>
  <si>
    <t>96****97</t>
  </si>
  <si>
    <t>131****89</t>
  </si>
  <si>
    <t>向阳镇-2022-1-1803:农产品收购</t>
  </si>
  <si>
    <t>向阳镇-2022-1-1804</t>
  </si>
  <si>
    <t>营梁村</t>
  </si>
  <si>
    <t>紫阳县银河茶叶专业合作社</t>
  </si>
  <si>
    <t>谢利委</t>
  </si>
  <si>
    <t>6124****35</t>
  </si>
  <si>
    <t>93610924071297999B</t>
  </si>
  <si>
    <t>159****87</t>
  </si>
  <si>
    <t>向阳镇-2022-1-1804:农产品收购</t>
  </si>
  <si>
    <t>向阳镇-2022-1-1806</t>
  </si>
  <si>
    <t>紫阳县营梁茶叶专业合作社</t>
  </si>
  <si>
    <t>谢志爱</t>
  </si>
  <si>
    <t>6124****48</t>
  </si>
  <si>
    <t>93610924MA70JWX94F</t>
  </si>
  <si>
    <t>26****065</t>
  </si>
  <si>
    <t>158****91</t>
  </si>
  <si>
    <t>向阳镇-2022-1-1806:农产品收购</t>
  </si>
  <si>
    <t>向阳镇-2022-1-1807</t>
  </si>
  <si>
    <t>紫阳县永春茶叶加工小作坊</t>
  </si>
  <si>
    <t>鲜小平</t>
  </si>
  <si>
    <t>6124****15</t>
  </si>
  <si>
    <t>92610924MA70JA342H</t>
  </si>
  <si>
    <t>26****355</t>
  </si>
  <si>
    <t>139****59</t>
  </si>
  <si>
    <t>向阳镇-2022-1-1807:农产品收购</t>
  </si>
  <si>
    <t>向阳镇-2022-1-1810</t>
  </si>
  <si>
    <t>紫阳县张岳会茶叶加工小作坊</t>
  </si>
  <si>
    <t>张岳会</t>
  </si>
  <si>
    <t>92610924MA70K22E11</t>
  </si>
  <si>
    <t>26****469</t>
  </si>
  <si>
    <t>137****41</t>
  </si>
  <si>
    <t>向阳镇-2022-1-1810:农产品收购</t>
  </si>
  <si>
    <t>向阳镇-2022-1-1811</t>
  </si>
  <si>
    <t>钟林村</t>
  </si>
  <si>
    <t>紫阳县张宗武茶叶加工小作坊</t>
  </si>
  <si>
    <t>张宗武</t>
  </si>
  <si>
    <t>6124****73</t>
  </si>
  <si>
    <t>92610924MA70K9JG5W</t>
  </si>
  <si>
    <t>27****012869</t>
  </si>
  <si>
    <t>陕西****向阳支行</t>
  </si>
  <si>
    <t>150****33</t>
  </si>
  <si>
    <t>向阳镇-2022-1-1811:农产品收购</t>
  </si>
  <si>
    <t>向阳镇-2022-1-1812</t>
  </si>
  <si>
    <t>紫阳县周庆兰茶叶加工小作坊</t>
  </si>
  <si>
    <t>周庆兰</t>
  </si>
  <si>
    <t>6124****44</t>
  </si>
  <si>
    <t>92610924MA70QKWQ2K</t>
  </si>
  <si>
    <t>26****018</t>
  </si>
  <si>
    <t>182****36</t>
  </si>
  <si>
    <t>向阳镇-2022-1-1812:农产品收购</t>
  </si>
  <si>
    <t>向阳镇-2022-3-0001</t>
  </si>
  <si>
    <t>紫阳县胡其成茶叶加工小作坊</t>
  </si>
  <si>
    <t>胡其成</t>
  </si>
  <si>
    <t>6124****71</t>
  </si>
  <si>
    <t>92610924MA70JQDG8E</t>
  </si>
  <si>
    <t>26****390</t>
  </si>
  <si>
    <t>138****60</t>
  </si>
  <si>
    <t>向阳镇-2022-3-0001:农产品收购</t>
  </si>
</sst>
</file>

<file path=xl/styles.xml><?xml version="1.0" encoding="utf-8"?>
<styleSheet xmlns="http://schemas.openxmlformats.org/spreadsheetml/2006/main">
  <numFmts count="6">
    <numFmt numFmtId="176" formatCode="0.00&quot;元&quot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&quot;家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177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12.&#36164;&#37329;&#20844;&#31034;&#12289;&#20844;&#21578;&#34920;\&#31532;&#19977;&#25209;\&#31532;3&#25209;&#36164;&#37329;&#20817;&#20184;&#27169;&#26495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abSelected="1" workbookViewId="0">
      <pane xSplit="21" ySplit="3" topLeftCell="V4" activePane="bottomRight" state="frozenSplit"/>
      <selection/>
      <selection pane="topRight"/>
      <selection pane="bottomLeft"/>
      <selection pane="bottomRight" activeCell="X5" sqref="W5:X5"/>
    </sheetView>
  </sheetViews>
  <sheetFormatPr defaultColWidth="8.88333333333333" defaultRowHeight="13.5"/>
  <cols>
    <col min="1" max="1" width="4.625" style="1" customWidth="1"/>
    <col min="2" max="2" width="14.775" style="2" customWidth="1"/>
    <col min="3" max="3" width="5.625" style="1" customWidth="1"/>
    <col min="4" max="4" width="5.74166666666667" style="1" customWidth="1"/>
    <col min="5" max="5" width="6.5" style="1" customWidth="1"/>
    <col min="6" max="6" width="10.225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25" style="1" customWidth="1"/>
    <col min="17" max="17" width="7.125" style="1" customWidth="1"/>
    <col min="18" max="18" width="7.625" style="1" customWidth="1"/>
    <col min="19" max="19" width="5.5" style="1" customWidth="1"/>
    <col min="20" max="21" width="8.625" style="1" customWidth="1"/>
    <col min="22" max="16384" width="8.88333333333333" style="1"/>
  </cols>
  <sheetData>
    <row r="1" ht="37.1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0" customHeight="1" spans="2:20">
      <c r="B2" s="4"/>
      <c r="C2" s="4"/>
      <c r="D2" s="4"/>
      <c r="E2" s="4"/>
      <c r="F2" s="5">
        <f>SUMPRODUCT(1/COUNTIF(F4:F30,F4:F30))</f>
        <v>27</v>
      </c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0"/>
      <c r="S2" s="11">
        <f>SUBTOTAL(9,T4:T30)</f>
        <v>2574331.05</v>
      </c>
      <c r="T2" s="11"/>
    </row>
    <row r="3" ht="30" customHeight="1" spans="1:21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</row>
    <row r="4" ht="64.9" customHeight="1" spans="1:21">
      <c r="A4" s="8">
        <f>SUBTOTAL(3,B$3:B3)+1-1</f>
        <v>1</v>
      </c>
      <c r="B4" s="8" t="s">
        <v>22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9" t="s">
        <v>29</v>
      </c>
      <c r="J4" s="9" t="s">
        <v>30</v>
      </c>
      <c r="K4" s="9" t="s">
        <v>31</v>
      </c>
      <c r="L4" s="9" t="s">
        <v>32</v>
      </c>
      <c r="M4" s="9" t="s">
        <v>33</v>
      </c>
      <c r="N4" s="9" t="s">
        <v>34</v>
      </c>
      <c r="O4" s="9" t="s">
        <v>35</v>
      </c>
      <c r="P4" s="9" t="s">
        <v>36</v>
      </c>
      <c r="Q4" s="9" t="s">
        <v>36</v>
      </c>
      <c r="R4" s="9">
        <v>502906</v>
      </c>
      <c r="S4" s="9" t="s">
        <v>37</v>
      </c>
      <c r="T4" s="9">
        <v>50290.6</v>
      </c>
      <c r="U4" s="8" t="s">
        <v>38</v>
      </c>
    </row>
    <row r="5" ht="64.9" customHeight="1" spans="1:21">
      <c r="A5" s="8">
        <f>SUBTOTAL(3,B$3:B4)+1-1</f>
        <v>2</v>
      </c>
      <c r="B5" s="8" t="s">
        <v>22</v>
      </c>
      <c r="C5" s="9" t="s">
        <v>39</v>
      </c>
      <c r="D5" s="9" t="s">
        <v>24</v>
      </c>
      <c r="E5" s="9" t="s">
        <v>40</v>
      </c>
      <c r="F5" s="9" t="s">
        <v>41</v>
      </c>
      <c r="G5" s="9" t="s">
        <v>42</v>
      </c>
      <c r="H5" s="9" t="s">
        <v>43</v>
      </c>
      <c r="I5" s="9" t="s">
        <v>44</v>
      </c>
      <c r="J5" s="9" t="s">
        <v>45</v>
      </c>
      <c r="K5" s="9" t="s">
        <v>46</v>
      </c>
      <c r="L5" s="9" t="s">
        <v>47</v>
      </c>
      <c r="M5" s="9" t="s">
        <v>48</v>
      </c>
      <c r="N5" s="9" t="s">
        <v>34</v>
      </c>
      <c r="O5" s="9" t="s">
        <v>35</v>
      </c>
      <c r="P5" s="9" t="s">
        <v>36</v>
      </c>
      <c r="Q5" s="9" t="s">
        <v>36</v>
      </c>
      <c r="R5" s="9">
        <v>503291</v>
      </c>
      <c r="S5" s="9" t="s">
        <v>37</v>
      </c>
      <c r="T5" s="9">
        <v>50329.1</v>
      </c>
      <c r="U5" s="8" t="s">
        <v>49</v>
      </c>
    </row>
    <row r="6" ht="64.9" customHeight="1" spans="1:21">
      <c r="A6" s="8">
        <f>SUBTOTAL(3,B$3:B5)+1-1</f>
        <v>3</v>
      </c>
      <c r="B6" s="8" t="s">
        <v>22</v>
      </c>
      <c r="C6" s="9" t="s">
        <v>50</v>
      </c>
      <c r="D6" s="9" t="s">
        <v>24</v>
      </c>
      <c r="E6" s="9" t="s">
        <v>25</v>
      </c>
      <c r="F6" s="9" t="s">
        <v>51</v>
      </c>
      <c r="G6" s="9" t="s">
        <v>52</v>
      </c>
      <c r="H6" s="9" t="s">
        <v>53</v>
      </c>
      <c r="I6" s="9" t="s">
        <v>54</v>
      </c>
      <c r="J6" s="9" t="s">
        <v>55</v>
      </c>
      <c r="K6" s="9" t="s">
        <v>56</v>
      </c>
      <c r="L6" s="9" t="s">
        <v>57</v>
      </c>
      <c r="M6" s="9" t="s">
        <v>58</v>
      </c>
      <c r="N6" s="9" t="s">
        <v>34</v>
      </c>
      <c r="O6" s="9" t="s">
        <v>35</v>
      </c>
      <c r="P6" s="9" t="s">
        <v>36</v>
      </c>
      <c r="Q6" s="9" t="s">
        <v>36</v>
      </c>
      <c r="R6" s="9">
        <v>1912452</v>
      </c>
      <c r="S6" s="9" t="s">
        <v>37</v>
      </c>
      <c r="T6" s="9">
        <v>191245.2</v>
      </c>
      <c r="U6" s="8" t="s">
        <v>59</v>
      </c>
    </row>
    <row r="7" ht="64.9" customHeight="1" spans="1:21">
      <c r="A7" s="8">
        <f>SUBTOTAL(3,B$3:B6)+1-1</f>
        <v>4</v>
      </c>
      <c r="B7" s="8" t="s">
        <v>22</v>
      </c>
      <c r="C7" s="9" t="s">
        <v>60</v>
      </c>
      <c r="D7" s="9" t="s">
        <v>24</v>
      </c>
      <c r="E7" s="9" t="s">
        <v>25</v>
      </c>
      <c r="F7" s="9" t="s">
        <v>61</v>
      </c>
      <c r="G7" s="9" t="s">
        <v>62</v>
      </c>
      <c r="H7" s="9" t="s">
        <v>63</v>
      </c>
      <c r="I7" s="9" t="s">
        <v>64</v>
      </c>
      <c r="J7" s="9" t="s">
        <v>65</v>
      </c>
      <c r="K7" s="9" t="s">
        <v>66</v>
      </c>
      <c r="L7" s="9" t="s">
        <v>32</v>
      </c>
      <c r="M7" s="9" t="s">
        <v>67</v>
      </c>
      <c r="N7" s="9" t="s">
        <v>34</v>
      </c>
      <c r="O7" s="9" t="s">
        <v>35</v>
      </c>
      <c r="P7" s="9" t="s">
        <v>36</v>
      </c>
      <c r="Q7" s="9" t="s">
        <v>36</v>
      </c>
      <c r="R7" s="9">
        <v>660463</v>
      </c>
      <c r="S7" s="9" t="s">
        <v>37</v>
      </c>
      <c r="T7" s="9">
        <v>66046.3</v>
      </c>
      <c r="U7" s="8" t="s">
        <v>68</v>
      </c>
    </row>
    <row r="8" ht="64.9" customHeight="1" spans="1:21">
      <c r="A8" s="8">
        <f>SUBTOTAL(3,B$3:B7)+1-1</f>
        <v>5</v>
      </c>
      <c r="B8" s="8" t="s">
        <v>22</v>
      </c>
      <c r="C8" s="9" t="s">
        <v>69</v>
      </c>
      <c r="D8" s="9" t="s">
        <v>70</v>
      </c>
      <c r="E8" s="9" t="s">
        <v>71</v>
      </c>
      <c r="F8" s="9" t="s">
        <v>72</v>
      </c>
      <c r="G8" s="9" t="s">
        <v>73</v>
      </c>
      <c r="H8" s="9" t="s">
        <v>74</v>
      </c>
      <c r="I8" s="9" t="s">
        <v>75</v>
      </c>
      <c r="J8" s="9" t="s">
        <v>76</v>
      </c>
      <c r="K8" s="9" t="s">
        <v>77</v>
      </c>
      <c r="L8" s="9" t="s">
        <v>78</v>
      </c>
      <c r="M8" s="9" t="s">
        <v>79</v>
      </c>
      <c r="N8" s="9" t="s">
        <v>34</v>
      </c>
      <c r="O8" s="9" t="s">
        <v>35</v>
      </c>
      <c r="P8" s="9" t="s">
        <v>36</v>
      </c>
      <c r="Q8" s="9" t="s">
        <v>36</v>
      </c>
      <c r="R8" s="9">
        <v>533650</v>
      </c>
      <c r="S8" s="9" t="s">
        <v>37</v>
      </c>
      <c r="T8" s="9">
        <v>53365</v>
      </c>
      <c r="U8" s="8" t="s">
        <v>80</v>
      </c>
    </row>
    <row r="9" ht="64.9" customHeight="1" spans="1:21">
      <c r="A9" s="8">
        <f>SUBTOTAL(3,B$3:B8)+1-1</f>
        <v>6</v>
      </c>
      <c r="B9" s="8" t="s">
        <v>22</v>
      </c>
      <c r="C9" s="9" t="s">
        <v>81</v>
      </c>
      <c r="D9" s="9" t="s">
        <v>70</v>
      </c>
      <c r="E9" s="9" t="s">
        <v>82</v>
      </c>
      <c r="F9" s="9" t="s">
        <v>83</v>
      </c>
      <c r="G9" s="9" t="s">
        <v>84</v>
      </c>
      <c r="H9" s="9" t="s">
        <v>85</v>
      </c>
      <c r="I9" s="9" t="s">
        <v>86</v>
      </c>
      <c r="J9" s="9" t="s">
        <v>87</v>
      </c>
      <c r="K9" s="9" t="s">
        <v>88</v>
      </c>
      <c r="L9" s="9" t="s">
        <v>89</v>
      </c>
      <c r="M9" s="9" t="s">
        <v>90</v>
      </c>
      <c r="N9" s="9" t="s">
        <v>34</v>
      </c>
      <c r="O9" s="9" t="s">
        <v>35</v>
      </c>
      <c r="P9" s="9" t="s">
        <v>36</v>
      </c>
      <c r="Q9" s="9" t="s">
        <v>36</v>
      </c>
      <c r="R9" s="9">
        <v>1561365</v>
      </c>
      <c r="S9" s="9" t="s">
        <v>37</v>
      </c>
      <c r="T9" s="9">
        <v>156136.5</v>
      </c>
      <c r="U9" s="8" t="s">
        <v>91</v>
      </c>
    </row>
    <row r="10" ht="64.9" customHeight="1" spans="1:21">
      <c r="A10" s="8">
        <f>SUBTOTAL(3,B$3:B9)+1-1</f>
        <v>7</v>
      </c>
      <c r="B10" s="8" t="s">
        <v>22</v>
      </c>
      <c r="C10" s="9" t="s">
        <v>92</v>
      </c>
      <c r="D10" s="9" t="s">
        <v>93</v>
      </c>
      <c r="E10" s="9" t="s">
        <v>94</v>
      </c>
      <c r="F10" s="9" t="s">
        <v>95</v>
      </c>
      <c r="G10" s="9" t="s">
        <v>27</v>
      </c>
      <c r="H10" s="9" t="s">
        <v>96</v>
      </c>
      <c r="I10" s="9" t="s">
        <v>97</v>
      </c>
      <c r="J10" s="9" t="s">
        <v>98</v>
      </c>
      <c r="K10" s="9" t="s">
        <v>99</v>
      </c>
      <c r="L10" s="9" t="s">
        <v>100</v>
      </c>
      <c r="M10" s="9" t="s">
        <v>101</v>
      </c>
      <c r="N10" s="9" t="s">
        <v>34</v>
      </c>
      <c r="O10" s="9" t="s">
        <v>35</v>
      </c>
      <c r="P10" s="9" t="s">
        <v>36</v>
      </c>
      <c r="Q10" s="9" t="s">
        <v>36</v>
      </c>
      <c r="R10" s="9">
        <v>556768</v>
      </c>
      <c r="S10" s="9" t="s">
        <v>37</v>
      </c>
      <c r="T10" s="9">
        <v>55676.8</v>
      </c>
      <c r="U10" s="8" t="s">
        <v>102</v>
      </c>
    </row>
    <row r="11" ht="64.9" customHeight="1" spans="1:21">
      <c r="A11" s="8">
        <f>SUBTOTAL(3,B$3:B10)+1-1</f>
        <v>8</v>
      </c>
      <c r="B11" s="8" t="s">
        <v>22</v>
      </c>
      <c r="C11" s="9" t="s">
        <v>103</v>
      </c>
      <c r="D11" s="9" t="s">
        <v>104</v>
      </c>
      <c r="E11" s="9" t="s">
        <v>105</v>
      </c>
      <c r="F11" s="9" t="s">
        <v>106</v>
      </c>
      <c r="G11" s="9" t="s">
        <v>84</v>
      </c>
      <c r="H11" s="9" t="s">
        <v>107</v>
      </c>
      <c r="I11" s="9" t="s">
        <v>108</v>
      </c>
      <c r="J11" s="9" t="s">
        <v>109</v>
      </c>
      <c r="K11" s="9" t="s">
        <v>110</v>
      </c>
      <c r="L11" s="9" t="s">
        <v>111</v>
      </c>
      <c r="M11" s="9" t="s">
        <v>112</v>
      </c>
      <c r="N11" s="9" t="s">
        <v>34</v>
      </c>
      <c r="O11" s="9" t="s">
        <v>35</v>
      </c>
      <c r="P11" s="9" t="s">
        <v>36</v>
      </c>
      <c r="Q11" s="9" t="s">
        <v>36</v>
      </c>
      <c r="R11" s="9">
        <v>669716</v>
      </c>
      <c r="S11" s="9" t="s">
        <v>37</v>
      </c>
      <c r="T11" s="9">
        <v>66971.6</v>
      </c>
      <c r="U11" s="8" t="s">
        <v>113</v>
      </c>
    </row>
    <row r="12" ht="64.9" customHeight="1" spans="1:21">
      <c r="A12" s="8">
        <f>SUBTOTAL(3,B$3:B11)+1-1</f>
        <v>9</v>
      </c>
      <c r="B12" s="8" t="s">
        <v>22</v>
      </c>
      <c r="C12" s="9" t="s">
        <v>114</v>
      </c>
      <c r="D12" s="9" t="s">
        <v>104</v>
      </c>
      <c r="E12" s="9" t="s">
        <v>105</v>
      </c>
      <c r="F12" s="9" t="s">
        <v>115</v>
      </c>
      <c r="G12" s="9" t="s">
        <v>27</v>
      </c>
      <c r="H12" s="9" t="s">
        <v>116</v>
      </c>
      <c r="I12" s="9" t="s">
        <v>117</v>
      </c>
      <c r="J12" s="9" t="s">
        <v>118</v>
      </c>
      <c r="K12" s="9" t="s">
        <v>119</v>
      </c>
      <c r="L12" s="9" t="s">
        <v>120</v>
      </c>
      <c r="M12" s="9" t="s">
        <v>121</v>
      </c>
      <c r="N12" s="9" t="s">
        <v>34</v>
      </c>
      <c r="O12" s="9" t="s">
        <v>35</v>
      </c>
      <c r="P12" s="9" t="s">
        <v>36</v>
      </c>
      <c r="Q12" s="9" t="s">
        <v>36</v>
      </c>
      <c r="R12" s="9">
        <v>545378</v>
      </c>
      <c r="S12" s="9" t="s">
        <v>37</v>
      </c>
      <c r="T12" s="9">
        <v>54537.8</v>
      </c>
      <c r="U12" s="8" t="s">
        <v>122</v>
      </c>
    </row>
    <row r="13" ht="64.9" customHeight="1" spans="1:21">
      <c r="A13" s="8">
        <f>SUBTOTAL(3,B$3:B12)+1-1</f>
        <v>10</v>
      </c>
      <c r="B13" s="8" t="s">
        <v>22</v>
      </c>
      <c r="C13" s="9" t="s">
        <v>123</v>
      </c>
      <c r="D13" s="9" t="s">
        <v>104</v>
      </c>
      <c r="E13" s="9" t="s">
        <v>124</v>
      </c>
      <c r="F13" s="9" t="s">
        <v>125</v>
      </c>
      <c r="G13" s="9" t="s">
        <v>52</v>
      </c>
      <c r="H13" s="9" t="s">
        <v>126</v>
      </c>
      <c r="I13" s="9" t="s">
        <v>127</v>
      </c>
      <c r="J13" s="9" t="s">
        <v>128</v>
      </c>
      <c r="K13" s="9" t="s">
        <v>129</v>
      </c>
      <c r="L13" s="9" t="s">
        <v>120</v>
      </c>
      <c r="M13" s="9" t="s">
        <v>130</v>
      </c>
      <c r="N13" s="9" t="s">
        <v>34</v>
      </c>
      <c r="O13" s="9" t="s">
        <v>35</v>
      </c>
      <c r="P13" s="9" t="s">
        <v>36</v>
      </c>
      <c r="Q13" s="9" t="s">
        <v>36</v>
      </c>
      <c r="R13" s="9">
        <v>555872</v>
      </c>
      <c r="S13" s="9" t="s">
        <v>37</v>
      </c>
      <c r="T13" s="9">
        <v>55587.2</v>
      </c>
      <c r="U13" s="8" t="s">
        <v>131</v>
      </c>
    </row>
    <row r="14" ht="64.9" customHeight="1" spans="1:21">
      <c r="A14" s="8">
        <f>SUBTOTAL(3,B$3:B13)+1-1</f>
        <v>11</v>
      </c>
      <c r="B14" s="8" t="s">
        <v>22</v>
      </c>
      <c r="C14" s="9" t="s">
        <v>132</v>
      </c>
      <c r="D14" s="9" t="s">
        <v>104</v>
      </c>
      <c r="E14" s="9" t="s">
        <v>105</v>
      </c>
      <c r="F14" s="9" t="s">
        <v>133</v>
      </c>
      <c r="G14" s="9" t="s">
        <v>27</v>
      </c>
      <c r="H14" s="9" t="s">
        <v>134</v>
      </c>
      <c r="I14" s="9" t="s">
        <v>135</v>
      </c>
      <c r="J14" s="9" t="s">
        <v>136</v>
      </c>
      <c r="K14" s="9" t="s">
        <v>137</v>
      </c>
      <c r="L14" s="9" t="s">
        <v>120</v>
      </c>
      <c r="M14" s="9" t="s">
        <v>138</v>
      </c>
      <c r="N14" s="9" t="s">
        <v>34</v>
      </c>
      <c r="O14" s="9" t="s">
        <v>35</v>
      </c>
      <c r="P14" s="9" t="s">
        <v>36</v>
      </c>
      <c r="Q14" s="9" t="s">
        <v>36</v>
      </c>
      <c r="R14" s="9">
        <v>542490</v>
      </c>
      <c r="S14" s="9" t="s">
        <v>37</v>
      </c>
      <c r="T14" s="9">
        <v>54249</v>
      </c>
      <c r="U14" s="8" t="s">
        <v>139</v>
      </c>
    </row>
    <row r="15" ht="64.9" customHeight="1" spans="1:21">
      <c r="A15" s="8">
        <f>SUBTOTAL(3,B$3:B14)+1-1</f>
        <v>12</v>
      </c>
      <c r="B15" s="8" t="s">
        <v>22</v>
      </c>
      <c r="C15" s="9" t="s">
        <v>140</v>
      </c>
      <c r="D15" s="9" t="s">
        <v>141</v>
      </c>
      <c r="E15" s="9" t="s">
        <v>142</v>
      </c>
      <c r="F15" s="9" t="s">
        <v>143</v>
      </c>
      <c r="G15" s="9" t="s">
        <v>52</v>
      </c>
      <c r="H15" s="9" t="s">
        <v>144</v>
      </c>
      <c r="I15" s="9" t="s">
        <v>145</v>
      </c>
      <c r="J15" s="9" t="s">
        <v>146</v>
      </c>
      <c r="K15" s="9" t="s">
        <v>147</v>
      </c>
      <c r="L15" s="9" t="s">
        <v>148</v>
      </c>
      <c r="M15" s="9" t="s">
        <v>149</v>
      </c>
      <c r="N15" s="9" t="s">
        <v>34</v>
      </c>
      <c r="O15" s="9" t="s">
        <v>35</v>
      </c>
      <c r="P15" s="9" t="s">
        <v>36</v>
      </c>
      <c r="Q15" s="9" t="s">
        <v>36</v>
      </c>
      <c r="R15" s="9">
        <v>540272</v>
      </c>
      <c r="S15" s="9" t="s">
        <v>37</v>
      </c>
      <c r="T15" s="9">
        <v>54027.2</v>
      </c>
      <c r="U15" s="8" t="s">
        <v>150</v>
      </c>
    </row>
    <row r="16" ht="64.9" customHeight="1" spans="1:21">
      <c r="A16" s="8">
        <f>SUBTOTAL(3,B$3:B15)+1-1</f>
        <v>13</v>
      </c>
      <c r="B16" s="8" t="s">
        <v>22</v>
      </c>
      <c r="C16" s="9" t="s">
        <v>151</v>
      </c>
      <c r="D16" s="9" t="s">
        <v>141</v>
      </c>
      <c r="E16" s="9" t="s">
        <v>152</v>
      </c>
      <c r="F16" s="9" t="s">
        <v>153</v>
      </c>
      <c r="G16" s="9" t="s">
        <v>52</v>
      </c>
      <c r="H16" s="9" t="s">
        <v>154</v>
      </c>
      <c r="I16" s="9" t="s">
        <v>155</v>
      </c>
      <c r="J16" s="9" t="s">
        <v>156</v>
      </c>
      <c r="K16" s="9" t="s">
        <v>157</v>
      </c>
      <c r="L16" s="9" t="s">
        <v>148</v>
      </c>
      <c r="M16" s="9" t="s">
        <v>158</v>
      </c>
      <c r="N16" s="9" t="s">
        <v>34</v>
      </c>
      <c r="O16" s="9" t="s">
        <v>35</v>
      </c>
      <c r="P16" s="9" t="s">
        <v>36</v>
      </c>
      <c r="Q16" s="9" t="s">
        <v>36</v>
      </c>
      <c r="R16" s="9">
        <v>944094</v>
      </c>
      <c r="S16" s="9" t="s">
        <v>37</v>
      </c>
      <c r="T16" s="9">
        <v>94409.4</v>
      </c>
      <c r="U16" s="8" t="s">
        <v>159</v>
      </c>
    </row>
    <row r="17" ht="64.9" customHeight="1" spans="1:21">
      <c r="A17" s="8">
        <f>SUBTOTAL(3,B$3:B16)+1-1</f>
        <v>14</v>
      </c>
      <c r="B17" s="8" t="s">
        <v>22</v>
      </c>
      <c r="C17" s="9" t="s">
        <v>160</v>
      </c>
      <c r="D17" s="9" t="s">
        <v>161</v>
      </c>
      <c r="E17" s="9" t="s">
        <v>162</v>
      </c>
      <c r="F17" s="9" t="s">
        <v>163</v>
      </c>
      <c r="G17" s="9" t="s">
        <v>27</v>
      </c>
      <c r="H17" s="9" t="s">
        <v>164</v>
      </c>
      <c r="I17" s="9" t="s">
        <v>86</v>
      </c>
      <c r="J17" s="9" t="s">
        <v>165</v>
      </c>
      <c r="K17" s="9" t="s">
        <v>166</v>
      </c>
      <c r="L17" s="9" t="s">
        <v>167</v>
      </c>
      <c r="M17" s="9" t="s">
        <v>168</v>
      </c>
      <c r="N17" s="9" t="s">
        <v>34</v>
      </c>
      <c r="O17" s="9" t="s">
        <v>35</v>
      </c>
      <c r="P17" s="9" t="s">
        <v>36</v>
      </c>
      <c r="Q17" s="9" t="s">
        <v>36</v>
      </c>
      <c r="R17" s="9">
        <v>951821.43</v>
      </c>
      <c r="S17" s="9" t="s">
        <v>37</v>
      </c>
      <c r="T17" s="9">
        <v>95182.15</v>
      </c>
      <c r="U17" s="8" t="s">
        <v>169</v>
      </c>
    </row>
    <row r="18" ht="64.9" customHeight="1" spans="1:21">
      <c r="A18" s="8">
        <f>SUBTOTAL(3,B$3:B17)+1-1</f>
        <v>15</v>
      </c>
      <c r="B18" s="8" t="s">
        <v>22</v>
      </c>
      <c r="C18" s="9" t="s">
        <v>170</v>
      </c>
      <c r="D18" s="9" t="s">
        <v>161</v>
      </c>
      <c r="E18" s="9" t="s">
        <v>171</v>
      </c>
      <c r="F18" s="9" t="s">
        <v>172</v>
      </c>
      <c r="G18" s="9" t="s">
        <v>27</v>
      </c>
      <c r="H18" s="9" t="s">
        <v>173</v>
      </c>
      <c r="I18" s="9" t="s">
        <v>29</v>
      </c>
      <c r="J18" s="9" t="s">
        <v>174</v>
      </c>
      <c r="K18" s="9" t="s">
        <v>175</v>
      </c>
      <c r="L18" s="9" t="s">
        <v>47</v>
      </c>
      <c r="M18" s="9" t="s">
        <v>176</v>
      </c>
      <c r="N18" s="9" t="s">
        <v>34</v>
      </c>
      <c r="O18" s="9" t="s">
        <v>35</v>
      </c>
      <c r="P18" s="9" t="s">
        <v>36</v>
      </c>
      <c r="Q18" s="9" t="s">
        <v>36</v>
      </c>
      <c r="R18" s="9">
        <v>1272330</v>
      </c>
      <c r="S18" s="9" t="s">
        <v>37</v>
      </c>
      <c r="T18" s="9">
        <v>127233</v>
      </c>
      <c r="U18" s="8" t="s">
        <v>177</v>
      </c>
    </row>
    <row r="19" ht="64.9" customHeight="1" spans="1:21">
      <c r="A19" s="8">
        <f>SUBTOTAL(3,B$3:B18)+1-1</f>
        <v>16</v>
      </c>
      <c r="B19" s="8" t="s">
        <v>22</v>
      </c>
      <c r="C19" s="9" t="s">
        <v>178</v>
      </c>
      <c r="D19" s="9" t="s">
        <v>161</v>
      </c>
      <c r="E19" s="9" t="s">
        <v>171</v>
      </c>
      <c r="F19" s="9" t="s">
        <v>179</v>
      </c>
      <c r="G19" s="9" t="s">
        <v>27</v>
      </c>
      <c r="H19" s="9" t="s">
        <v>180</v>
      </c>
      <c r="I19" s="9" t="s">
        <v>181</v>
      </c>
      <c r="J19" s="9" t="s">
        <v>182</v>
      </c>
      <c r="K19" s="9" t="s">
        <v>183</v>
      </c>
      <c r="L19" s="9" t="s">
        <v>57</v>
      </c>
      <c r="M19" s="9" t="s">
        <v>184</v>
      </c>
      <c r="N19" s="9" t="s">
        <v>34</v>
      </c>
      <c r="O19" s="9" t="s">
        <v>35</v>
      </c>
      <c r="P19" s="9" t="s">
        <v>36</v>
      </c>
      <c r="Q19" s="9" t="s">
        <v>36</v>
      </c>
      <c r="R19" s="9">
        <v>1894699</v>
      </c>
      <c r="S19" s="9" t="s">
        <v>37</v>
      </c>
      <c r="T19" s="9">
        <v>189469.9</v>
      </c>
      <c r="U19" s="8" t="s">
        <v>185</v>
      </c>
    </row>
    <row r="20" ht="64.9" customHeight="1" spans="1:21">
      <c r="A20" s="8">
        <f>SUBTOTAL(3,B$3:B19)+1-1</f>
        <v>17</v>
      </c>
      <c r="B20" s="8" t="s">
        <v>22</v>
      </c>
      <c r="C20" s="9" t="s">
        <v>186</v>
      </c>
      <c r="D20" s="9" t="s">
        <v>161</v>
      </c>
      <c r="E20" s="9" t="s">
        <v>171</v>
      </c>
      <c r="F20" s="9" t="s">
        <v>187</v>
      </c>
      <c r="G20" s="9" t="s">
        <v>27</v>
      </c>
      <c r="H20" s="9" t="s">
        <v>188</v>
      </c>
      <c r="I20" s="9" t="s">
        <v>189</v>
      </c>
      <c r="J20" s="9" t="s">
        <v>190</v>
      </c>
      <c r="K20" s="9" t="s">
        <v>191</v>
      </c>
      <c r="L20" s="9" t="s">
        <v>192</v>
      </c>
      <c r="M20" s="9" t="s">
        <v>193</v>
      </c>
      <c r="N20" s="9" t="s">
        <v>34</v>
      </c>
      <c r="O20" s="9" t="s">
        <v>35</v>
      </c>
      <c r="P20" s="9" t="s">
        <v>36</v>
      </c>
      <c r="Q20" s="9" t="s">
        <v>36</v>
      </c>
      <c r="R20" s="9">
        <v>764087</v>
      </c>
      <c r="S20" s="9" t="s">
        <v>37</v>
      </c>
      <c r="T20" s="9">
        <v>76408.7</v>
      </c>
      <c r="U20" s="8" t="s">
        <v>194</v>
      </c>
    </row>
    <row r="21" ht="64.9" customHeight="1" spans="1:21">
      <c r="A21" s="8">
        <f>SUBTOTAL(3,B$3:B20)+1-1</f>
        <v>18</v>
      </c>
      <c r="B21" s="8" t="s">
        <v>22</v>
      </c>
      <c r="C21" s="9" t="s">
        <v>195</v>
      </c>
      <c r="D21" s="9" t="s">
        <v>161</v>
      </c>
      <c r="E21" s="9" t="s">
        <v>196</v>
      </c>
      <c r="F21" s="9" t="s">
        <v>197</v>
      </c>
      <c r="G21" s="9" t="s">
        <v>27</v>
      </c>
      <c r="H21" s="9" t="s">
        <v>198</v>
      </c>
      <c r="I21" s="9" t="s">
        <v>199</v>
      </c>
      <c r="J21" s="9" t="s">
        <v>200</v>
      </c>
      <c r="K21" s="9" t="s">
        <v>201</v>
      </c>
      <c r="L21" s="9" t="s">
        <v>32</v>
      </c>
      <c r="M21" s="9" t="s">
        <v>202</v>
      </c>
      <c r="N21" s="9" t="s">
        <v>34</v>
      </c>
      <c r="O21" s="9" t="s">
        <v>35</v>
      </c>
      <c r="P21" s="9" t="s">
        <v>36</v>
      </c>
      <c r="Q21" s="9" t="s">
        <v>36</v>
      </c>
      <c r="R21" s="9">
        <v>909307</v>
      </c>
      <c r="S21" s="9" t="s">
        <v>37</v>
      </c>
      <c r="T21" s="9">
        <v>90930.7</v>
      </c>
      <c r="U21" s="8" t="s">
        <v>203</v>
      </c>
    </row>
    <row r="22" ht="64.9" customHeight="1" spans="1:21">
      <c r="A22" s="8">
        <f>SUBTOTAL(3,B$3:B21)+1-1</f>
        <v>19</v>
      </c>
      <c r="B22" s="8" t="s">
        <v>22</v>
      </c>
      <c r="C22" s="9" t="s">
        <v>204</v>
      </c>
      <c r="D22" s="9" t="s">
        <v>161</v>
      </c>
      <c r="E22" s="9" t="s">
        <v>171</v>
      </c>
      <c r="F22" s="9" t="s">
        <v>205</v>
      </c>
      <c r="G22" s="9" t="s">
        <v>27</v>
      </c>
      <c r="H22" s="9" t="s">
        <v>206</v>
      </c>
      <c r="I22" s="9" t="s">
        <v>199</v>
      </c>
      <c r="J22" s="9" t="s">
        <v>207</v>
      </c>
      <c r="K22" s="9" t="s">
        <v>208</v>
      </c>
      <c r="L22" s="9" t="s">
        <v>47</v>
      </c>
      <c r="M22" s="9" t="s">
        <v>209</v>
      </c>
      <c r="N22" s="9" t="s">
        <v>34</v>
      </c>
      <c r="O22" s="9" t="s">
        <v>35</v>
      </c>
      <c r="P22" s="9" t="s">
        <v>36</v>
      </c>
      <c r="Q22" s="9" t="s">
        <v>36</v>
      </c>
      <c r="R22" s="9">
        <v>1415190</v>
      </c>
      <c r="S22" s="9" t="s">
        <v>37</v>
      </c>
      <c r="T22" s="9">
        <v>141519</v>
      </c>
      <c r="U22" s="8" t="s">
        <v>210</v>
      </c>
    </row>
    <row r="23" ht="64.9" customHeight="1" spans="1:21">
      <c r="A23" s="8">
        <f>SUBTOTAL(3,B$3:B22)+1-1</f>
        <v>20</v>
      </c>
      <c r="B23" s="8" t="s">
        <v>22</v>
      </c>
      <c r="C23" s="9" t="s">
        <v>211</v>
      </c>
      <c r="D23" s="9" t="s">
        <v>161</v>
      </c>
      <c r="E23" s="9" t="s">
        <v>212</v>
      </c>
      <c r="F23" s="9" t="s">
        <v>213</v>
      </c>
      <c r="G23" s="9" t="s">
        <v>27</v>
      </c>
      <c r="H23" s="9" t="s">
        <v>214</v>
      </c>
      <c r="I23" s="9" t="s">
        <v>215</v>
      </c>
      <c r="J23" s="9" t="s">
        <v>216</v>
      </c>
      <c r="K23" s="9" t="s">
        <v>217</v>
      </c>
      <c r="L23" s="9" t="s">
        <v>32</v>
      </c>
      <c r="M23" s="9" t="s">
        <v>218</v>
      </c>
      <c r="N23" s="9" t="s">
        <v>34</v>
      </c>
      <c r="O23" s="9" t="s">
        <v>35</v>
      </c>
      <c r="P23" s="9" t="s">
        <v>36</v>
      </c>
      <c r="Q23" s="9" t="s">
        <v>36</v>
      </c>
      <c r="R23" s="9">
        <v>1289188</v>
      </c>
      <c r="S23" s="9" t="s">
        <v>37</v>
      </c>
      <c r="T23" s="9">
        <v>128918.8</v>
      </c>
      <c r="U23" s="8" t="s">
        <v>219</v>
      </c>
    </row>
    <row r="24" ht="64.9" customHeight="1" spans="1:21">
      <c r="A24" s="8">
        <f>SUBTOTAL(3,B$3:B23)+1-1</f>
        <v>21</v>
      </c>
      <c r="B24" s="8" t="s">
        <v>22</v>
      </c>
      <c r="C24" s="9" t="s">
        <v>220</v>
      </c>
      <c r="D24" s="9" t="s">
        <v>161</v>
      </c>
      <c r="E24" s="9" t="s">
        <v>221</v>
      </c>
      <c r="F24" s="9" t="s">
        <v>222</v>
      </c>
      <c r="G24" s="9" t="s">
        <v>73</v>
      </c>
      <c r="H24" s="9" t="s">
        <v>223</v>
      </c>
      <c r="I24" s="9" t="s">
        <v>224</v>
      </c>
      <c r="J24" s="9" t="s">
        <v>225</v>
      </c>
      <c r="K24" s="9" t="s">
        <v>217</v>
      </c>
      <c r="L24" s="9" t="s">
        <v>167</v>
      </c>
      <c r="M24" s="9" t="s">
        <v>226</v>
      </c>
      <c r="N24" s="9" t="s">
        <v>34</v>
      </c>
      <c r="O24" s="9" t="s">
        <v>35</v>
      </c>
      <c r="P24" s="9" t="s">
        <v>36</v>
      </c>
      <c r="Q24" s="9" t="s">
        <v>36</v>
      </c>
      <c r="R24" s="9">
        <v>1187941</v>
      </c>
      <c r="S24" s="9" t="s">
        <v>37</v>
      </c>
      <c r="T24" s="9">
        <v>118794.1</v>
      </c>
      <c r="U24" s="8" t="s">
        <v>227</v>
      </c>
    </row>
    <row r="25" ht="64.9" customHeight="1" spans="1:21">
      <c r="A25" s="8">
        <f>SUBTOTAL(3,B$3:B24)+1-1</f>
        <v>22</v>
      </c>
      <c r="B25" s="8" t="s">
        <v>22</v>
      </c>
      <c r="C25" s="9" t="s">
        <v>228</v>
      </c>
      <c r="D25" s="9" t="s">
        <v>161</v>
      </c>
      <c r="E25" s="9" t="s">
        <v>221</v>
      </c>
      <c r="F25" s="9" t="s">
        <v>229</v>
      </c>
      <c r="G25" s="9" t="s">
        <v>73</v>
      </c>
      <c r="H25" s="9" t="s">
        <v>230</v>
      </c>
      <c r="I25" s="9" t="s">
        <v>231</v>
      </c>
      <c r="J25" s="9" t="s">
        <v>232</v>
      </c>
      <c r="K25" s="9" t="s">
        <v>233</v>
      </c>
      <c r="L25" s="9" t="s">
        <v>57</v>
      </c>
      <c r="M25" s="9" t="s">
        <v>234</v>
      </c>
      <c r="N25" s="9" t="s">
        <v>34</v>
      </c>
      <c r="O25" s="9" t="s">
        <v>35</v>
      </c>
      <c r="P25" s="9" t="s">
        <v>36</v>
      </c>
      <c r="Q25" s="9" t="s">
        <v>36</v>
      </c>
      <c r="R25" s="9">
        <v>1860700</v>
      </c>
      <c r="S25" s="9" t="s">
        <v>37</v>
      </c>
      <c r="T25" s="9">
        <v>186070</v>
      </c>
      <c r="U25" s="8" t="s">
        <v>235</v>
      </c>
    </row>
    <row r="26" ht="64.9" customHeight="1" spans="1:21">
      <c r="A26" s="8">
        <f>SUBTOTAL(3,B$3:B25)+1-1</f>
        <v>23</v>
      </c>
      <c r="B26" s="8" t="s">
        <v>22</v>
      </c>
      <c r="C26" s="9" t="s">
        <v>236</v>
      </c>
      <c r="D26" s="9" t="s">
        <v>161</v>
      </c>
      <c r="E26" s="9" t="s">
        <v>221</v>
      </c>
      <c r="F26" s="9" t="s">
        <v>237</v>
      </c>
      <c r="G26" s="9" t="s">
        <v>27</v>
      </c>
      <c r="H26" s="9" t="s">
        <v>238</v>
      </c>
      <c r="I26" s="9" t="s">
        <v>239</v>
      </c>
      <c r="J26" s="9" t="s">
        <v>240</v>
      </c>
      <c r="K26" s="9" t="s">
        <v>241</v>
      </c>
      <c r="L26" s="9" t="s">
        <v>57</v>
      </c>
      <c r="M26" s="9" t="s">
        <v>242</v>
      </c>
      <c r="N26" s="9" t="s">
        <v>34</v>
      </c>
      <c r="O26" s="9" t="s">
        <v>35</v>
      </c>
      <c r="P26" s="9" t="s">
        <v>36</v>
      </c>
      <c r="Q26" s="9" t="s">
        <v>36</v>
      </c>
      <c r="R26" s="9">
        <v>1019317</v>
      </c>
      <c r="S26" s="9" t="s">
        <v>37</v>
      </c>
      <c r="T26" s="9">
        <v>101931.7</v>
      </c>
      <c r="U26" s="8" t="s">
        <v>243</v>
      </c>
    </row>
    <row r="27" ht="64.9" customHeight="1" spans="1:21">
      <c r="A27" s="8">
        <f>SUBTOTAL(3,B$3:B26)+1-1</f>
        <v>24</v>
      </c>
      <c r="B27" s="8" t="s">
        <v>22</v>
      </c>
      <c r="C27" s="9" t="s">
        <v>244</v>
      </c>
      <c r="D27" s="9" t="s">
        <v>161</v>
      </c>
      <c r="E27" s="9" t="s">
        <v>171</v>
      </c>
      <c r="F27" s="9" t="s">
        <v>245</v>
      </c>
      <c r="G27" s="9" t="s">
        <v>27</v>
      </c>
      <c r="H27" s="9" t="s">
        <v>246</v>
      </c>
      <c r="I27" s="9" t="s">
        <v>29</v>
      </c>
      <c r="J27" s="9" t="s">
        <v>247</v>
      </c>
      <c r="K27" s="9" t="s">
        <v>248</v>
      </c>
      <c r="L27" s="9" t="s">
        <v>32</v>
      </c>
      <c r="M27" s="9" t="s">
        <v>249</v>
      </c>
      <c r="N27" s="9" t="s">
        <v>34</v>
      </c>
      <c r="O27" s="9" t="s">
        <v>35</v>
      </c>
      <c r="P27" s="9" t="s">
        <v>36</v>
      </c>
      <c r="Q27" s="9" t="s">
        <v>36</v>
      </c>
      <c r="R27" s="9">
        <v>885058</v>
      </c>
      <c r="S27" s="9" t="s">
        <v>37</v>
      </c>
      <c r="T27" s="9">
        <v>88505.8</v>
      </c>
      <c r="U27" s="8" t="s">
        <v>250</v>
      </c>
    </row>
    <row r="28" ht="64.9" customHeight="1" spans="1:21">
      <c r="A28" s="8">
        <f>SUBTOTAL(3,B$3:B27)+1-1</f>
        <v>25</v>
      </c>
      <c r="B28" s="8" t="s">
        <v>22</v>
      </c>
      <c r="C28" s="9" t="s">
        <v>251</v>
      </c>
      <c r="D28" s="9" t="s">
        <v>161</v>
      </c>
      <c r="E28" s="9" t="s">
        <v>252</v>
      </c>
      <c r="F28" s="9" t="s">
        <v>253</v>
      </c>
      <c r="G28" s="9" t="s">
        <v>27</v>
      </c>
      <c r="H28" s="9" t="s">
        <v>254</v>
      </c>
      <c r="I28" s="9" t="s">
        <v>255</v>
      </c>
      <c r="J28" s="9" t="s">
        <v>256</v>
      </c>
      <c r="K28" s="9" t="s">
        <v>257</v>
      </c>
      <c r="L28" s="9" t="s">
        <v>258</v>
      </c>
      <c r="M28" s="9" t="s">
        <v>259</v>
      </c>
      <c r="N28" s="9" t="s">
        <v>34</v>
      </c>
      <c r="O28" s="9" t="s">
        <v>35</v>
      </c>
      <c r="P28" s="9" t="s">
        <v>36</v>
      </c>
      <c r="Q28" s="9" t="s">
        <v>36</v>
      </c>
      <c r="R28" s="9">
        <v>922609</v>
      </c>
      <c r="S28" s="9" t="s">
        <v>37</v>
      </c>
      <c r="T28" s="9">
        <v>92260.9</v>
      </c>
      <c r="U28" s="8" t="s">
        <v>260</v>
      </c>
    </row>
    <row r="29" ht="64.9" customHeight="1" spans="1:21">
      <c r="A29" s="8">
        <f>SUBTOTAL(3,B$3:B28)+1-1</f>
        <v>26</v>
      </c>
      <c r="B29" s="8" t="s">
        <v>22</v>
      </c>
      <c r="C29" s="9" t="s">
        <v>261</v>
      </c>
      <c r="D29" s="9" t="s">
        <v>161</v>
      </c>
      <c r="E29" s="9" t="s">
        <v>221</v>
      </c>
      <c r="F29" s="9" t="s">
        <v>262</v>
      </c>
      <c r="G29" s="9" t="s">
        <v>27</v>
      </c>
      <c r="H29" s="9" t="s">
        <v>263</v>
      </c>
      <c r="I29" s="9" t="s">
        <v>264</v>
      </c>
      <c r="J29" s="9" t="s">
        <v>265</v>
      </c>
      <c r="K29" s="9" t="s">
        <v>266</v>
      </c>
      <c r="L29" s="9" t="s">
        <v>57</v>
      </c>
      <c r="M29" s="9" t="s">
        <v>267</v>
      </c>
      <c r="N29" s="9" t="s">
        <v>34</v>
      </c>
      <c r="O29" s="9" t="s">
        <v>35</v>
      </c>
      <c r="P29" s="9" t="s">
        <v>36</v>
      </c>
      <c r="Q29" s="9" t="s">
        <v>36</v>
      </c>
      <c r="R29" s="9">
        <v>642346</v>
      </c>
      <c r="S29" s="9" t="s">
        <v>37</v>
      </c>
      <c r="T29" s="9">
        <v>64234.6</v>
      </c>
      <c r="U29" s="8" t="s">
        <v>268</v>
      </c>
    </row>
    <row r="30" ht="64.9" customHeight="1" spans="1:21">
      <c r="A30" s="8">
        <f>SUBTOTAL(3,B$3:B29)+1-1</f>
        <v>27</v>
      </c>
      <c r="B30" s="8" t="s">
        <v>22</v>
      </c>
      <c r="C30" s="9" t="s">
        <v>269</v>
      </c>
      <c r="D30" s="9" t="s">
        <v>161</v>
      </c>
      <c r="E30" s="9" t="s">
        <v>252</v>
      </c>
      <c r="F30" s="9" t="s">
        <v>270</v>
      </c>
      <c r="G30" s="9" t="s">
        <v>27</v>
      </c>
      <c r="H30" s="9" t="s">
        <v>271</v>
      </c>
      <c r="I30" s="9" t="s">
        <v>272</v>
      </c>
      <c r="J30" s="9" t="s">
        <v>273</v>
      </c>
      <c r="K30" s="9" t="s">
        <v>274</v>
      </c>
      <c r="L30" s="9" t="s">
        <v>57</v>
      </c>
      <c r="M30" s="9" t="s">
        <v>275</v>
      </c>
      <c r="N30" s="9" t="s">
        <v>34</v>
      </c>
      <c r="O30" s="9" t="s">
        <v>35</v>
      </c>
      <c r="P30" s="9" t="s">
        <v>36</v>
      </c>
      <c r="Q30" s="9" t="s">
        <v>36</v>
      </c>
      <c r="R30" s="9">
        <v>700000</v>
      </c>
      <c r="S30" s="9" t="s">
        <v>37</v>
      </c>
      <c r="T30" s="9">
        <v>70000</v>
      </c>
      <c r="U30" s="8" t="s">
        <v>276</v>
      </c>
    </row>
  </sheetData>
  <mergeCells count="2">
    <mergeCell ref="A1:U1"/>
    <mergeCell ref="S2:T2"/>
  </mergeCells>
  <dataValidations count="3">
    <dataValidation type="list" allowBlank="1" showInputMessage="1" showErrorMessage="1" sqref="G4 G7 G10 G11 G12 G13 G14 G30 G5:G6 G8:G9 G15:G21 G22:G29">
      <formula1>主体认定最高级别</formula1>
    </dataValidation>
    <dataValidation type="list" allowBlank="1" showInputMessage="1" showErrorMessage="1" sqref="N4 N7 N10 N11 N12 N13 N14 N30 N5:N6 N8:N9 N15:N21 N22:N29">
      <formula1>类型</formula1>
    </dataValidation>
    <dataValidation type="list" allowBlank="1" showInputMessage="1" showErrorMessage="1" sqref="O4:Q4 O7:Q7 O10:Q10 O11:Q11 O12:Q12 O13:Q13 O14:Q14 O30:Q30 O15:Q21 O5:Q6 O8:Q9 O22:Q29">
      <formula1>INDIRECT(N4)</formula1>
    </dataValidation>
  </dataValidations>
  <pageMargins left="0.314583333333333" right="0.196527777777778" top="0.472222222222222" bottom="0.354166666666667" header="0.275" footer="0.196527777777778"/>
  <pageSetup paperSize="9" scale="90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2023年经营主体农产品收购奖补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2023-11-20T03:20:00Z</dcterms:created>
  <dcterms:modified xsi:type="dcterms:W3CDTF">2023-11-20T03:28:41Z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7DBCE269BB3A43D5964C77C9F66EA16B</vt:lpwstr>
  </property>
  <property fmtid="{D5CDD505-2E9C-101B-9397-08002B2CF9AE}" pid="3" name="KSOProductBuildVer">
    <vt:lpwstr>2052-11.8.2.11500</vt:lpwstr>
  </property>
</Properties>
</file>