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金明细表" sheetId="1" r:id="rId1"/>
    <sheet name="项目明细表  " sheetId="3" r:id="rId2"/>
  </sheets>
  <definedNames>
    <definedName name="_xlnm._FilterDatabase" localSheetId="1" hidden="1">'项目明细表  '!$A$5:$P$322</definedName>
    <definedName name="_xlnm.Print_Titles" localSheetId="0">资金明细表!$2:$4</definedName>
    <definedName name="_xlnm.Print_Titles" localSheetId="1">'项目明细表  '!$3:$5</definedName>
  </definedNames>
  <calcPr calcId="144525"/>
</workbook>
</file>

<file path=xl/sharedStrings.xml><?xml version="1.0" encoding="utf-8"?>
<sst xmlns="http://schemas.openxmlformats.org/spreadsheetml/2006/main" count="2578" uniqueCount="1254">
  <si>
    <t>附件1</t>
  </si>
  <si>
    <t>紫阳县2022年度统筹整合财政涉农资金明细表</t>
  </si>
  <si>
    <t>序号</t>
  </si>
  <si>
    <t>财政资金名称</t>
  </si>
  <si>
    <t>脱贫县预计收到整合资金规模
（万元)</t>
  </si>
  <si>
    <t>计划整合资金规模（万元）</t>
  </si>
  <si>
    <t>备注</t>
  </si>
  <si>
    <t>年初数</t>
  </si>
  <si>
    <t>调整数
（年中+补充）</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</si>
  <si>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</si>
  <si>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</si>
  <si>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</si>
  <si>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</si>
  <si>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</si>
  <si>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</si>
  <si>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</si>
  <si>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</si>
  <si>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</si>
  <si>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</si>
  <si>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</si>
  <si>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</si>
  <si>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</si>
  <si>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</si>
  <si>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</si>
  <si>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</si>
  <si>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</si>
  <si>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</si>
  <si>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</si>
  <si>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</si>
  <si>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</si>
  <si>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</si>
  <si>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</si>
  <si>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</si>
  <si>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</si>
  <si>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</si>
  <si>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</si>
  <si>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</si>
  <si>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市级财政衔接推进乡村振兴补助资金</t>
  </si>
  <si>
    <t>村级互助专项资金</t>
  </si>
  <si>
    <t>农业发展资金</t>
  </si>
  <si>
    <t>畜牧产业奖补</t>
  </si>
  <si>
    <t>农村公路养护资金市级配套</t>
  </si>
  <si>
    <t>其他</t>
  </si>
  <si>
    <t>四、</t>
  </si>
  <si>
    <t>县级小计</t>
  </si>
  <si>
    <t>县级衔接推进乡村振兴补助资金（原县级财政专项扶贫资金）</t>
  </si>
  <si>
    <t>五、</t>
  </si>
  <si>
    <t>四级合计</t>
  </si>
  <si>
    <t>附件2</t>
  </si>
  <si>
    <t>紫阳县2022年度统筹整合财政涉农资金项目明细表</t>
  </si>
  <si>
    <t>项目
名称</t>
  </si>
  <si>
    <t>实施
地点</t>
  </si>
  <si>
    <t xml:space="preserve">建设内容                            </t>
  </si>
  <si>
    <t>建设期限</t>
  </si>
  <si>
    <t>预期效益</t>
  </si>
  <si>
    <t>资金投入（万元）</t>
  </si>
  <si>
    <t>项目实施单位</t>
  </si>
  <si>
    <t>财政资金支持环节</t>
  </si>
  <si>
    <t>项目类别</t>
  </si>
  <si>
    <t>合计</t>
  </si>
  <si>
    <t>财政资金（万元）</t>
  </si>
  <si>
    <t>其他资金
（万元）</t>
  </si>
  <si>
    <t>小计</t>
  </si>
  <si>
    <t>中央</t>
  </si>
  <si>
    <t>省级</t>
  </si>
  <si>
    <t>市级</t>
  </si>
  <si>
    <t>县级</t>
  </si>
  <si>
    <t>紫阳县2022年双安镇三元村野生食用菌项目</t>
  </si>
  <si>
    <t>双安镇三元村</t>
  </si>
  <si>
    <t>建设野生食用菌加工厂房384平方米。形成资产产权归属村集体所有。</t>
  </si>
  <si>
    <t>2022年1月-2022年12月</t>
  </si>
  <si>
    <t>带动农户从事优势富硒产业发展，直接受益脱贫人口205人，户均增收1500元。</t>
  </si>
  <si>
    <t>紫阳县农业农村局</t>
  </si>
  <si>
    <t>财政投资，支持食用菌产业发展。</t>
  </si>
  <si>
    <t>农业生产发展</t>
  </si>
  <si>
    <t>紫阳县2022年洄水镇联沟村壮大村级集体经济项目</t>
  </si>
  <si>
    <t>洄水镇联沟村</t>
  </si>
  <si>
    <t>建设油菜基地300亩，酸菜初加工厂1座（新建彩钢房200平方米、土坯房改造200平方米）。形成资产产权属村集体所有。</t>
  </si>
  <si>
    <t>通过土地流转和就业增收，带动农户发展产业，带动108户户均增收1000元。</t>
  </si>
  <si>
    <t>财政支持壮大村集体经济。</t>
  </si>
  <si>
    <t>紫阳县2022年毛坝镇染沟村壮大村级集体项目</t>
  </si>
  <si>
    <t>毛坝镇染沟村</t>
  </si>
  <si>
    <t>种植香椿100亩，新建香椿加工厂900平方米。形成资产产权属村集体所有。</t>
  </si>
  <si>
    <t>通过发展香椿产业，带动88户均增收1000元。</t>
  </si>
  <si>
    <t>2022年焕古镇焕古村壮大村级集体经济发展项目</t>
  </si>
  <si>
    <t>焕古镇焕古村</t>
  </si>
  <si>
    <t>改造特色民宿650平方米、配套相关设施。形成资产产权属村集体所有。</t>
  </si>
  <si>
    <t>项目实施后，带动乡村旅游服务提档升级，预计可增加床位数30张，年游客接待量增长1000人以上。通过吸收脱贫户及监测户务工就业和销售农副产品，每年带动11户稳定就业和53户销售农副产品增收，户均增收2200元以上。</t>
  </si>
  <si>
    <t>紫阳县2022年洞河镇前河村壮大村级集体经济项目</t>
  </si>
  <si>
    <t>洞河镇前河村</t>
  </si>
  <si>
    <t>发展牧草种植300亩，新建饲料加工用房500平方米，新建年产5000吨饲料生产线1套。形成资产产权属村集体所有。</t>
  </si>
  <si>
    <t>依托牧草种植、秸秆订单收购、饲料加工等，发展壮大村集体经济，带动群众增收致富。带动全村52户160人，其中：脱贫户18户32人持续增收，户均增收600元。</t>
  </si>
  <si>
    <t>紫阳县2022年焕古镇大连村茶产业巩固提升项目</t>
  </si>
  <si>
    <t>焕古镇大连村</t>
  </si>
  <si>
    <t>茶园改造提升1000亩，修建园区（二组）道路1000米，硬化产业路1000米，涵管安装67米。</t>
  </si>
  <si>
    <t>提升茶园标准化管护水平，提升产能，带动112户户均增收1000元。</t>
  </si>
  <si>
    <t>财政投资，支持茶产业发展。</t>
  </si>
  <si>
    <t>紫阳县2022年经营主体茶园管护奖补</t>
  </si>
  <si>
    <t>紫阳县</t>
  </si>
  <si>
    <t>紫阳县康硒天茗茶业有限公司等27个经营主体组建茶园机械化管理技术服务队，专业代整治达到茶园管护10000亩。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</si>
  <si>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经营主体通过吸收农户入企务工、流转农户土地、订单收购农户农产品等方式带动农户产业增收，带动1500户，户均增收1000元以上。</t>
  </si>
  <si>
    <t>财政奖补，支持茶产业发展。</t>
  </si>
  <si>
    <t>紫阳县2022年经营主体发展特色经济林果建设和管护奖补</t>
  </si>
  <si>
    <t>紫阳县山野食品有限责任公司等25个经营主体当年利用荒山荒坡规模化连片种植特色经济林10930亩。奖补办法依据紫阳县政府印发《紫阳县巩固拓展脱贫攻坚成果同乡村振兴有效衔接推动农业产业高质量发展支持办法》（紫政发〔2021〕14号文件）。</t>
  </si>
  <si>
    <t>经营主体通过吸收农户入企务工、流转农户荒地、订单收购农户农产品等方式带动农户产业增收，带动750户，户均增收1100元以上。</t>
  </si>
  <si>
    <t>财政奖补，支持特色产业发展。</t>
  </si>
  <si>
    <t>紫阳县2022年经营主体发展中药材种植奖补</t>
  </si>
  <si>
    <t>紫阳县天和药业有限公司等23个经营主体相对集中连片种植药材100亩以上或相对连片种植菌类10亩以上，给予奖补。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</si>
  <si>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经营主体通过吸收农户入企务工、流转农户土地、订单收购农户农产品等方式，带动480户户均增收1100元以上。</t>
  </si>
  <si>
    <t>财政奖补，支持中药材产业发展。</t>
  </si>
  <si>
    <t>紫阳县2022年经营主体食用菌种植奖补</t>
  </si>
  <si>
    <t>紫阳盼盼食用菌开发有限公司等6个经营主体种植香菇132万袋。奖补办法依据紫阳县政府印发《紫阳县巩固拓展脱贫攻坚成果同乡村振兴有效衔接推动农业产业高质量发展支持办法》（紫政发〔2021〕14号文件）。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</si>
  <si>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经营主体通过吸收农户入企务工、流转农户土地、订单收购农户农产品等方式，带动120户户均增收1500元以上。</t>
  </si>
  <si>
    <t>财政奖补，支持食用菌产业发展。</t>
  </si>
  <si>
    <t>紫阳县2022年经营主体魔芋种植奖补</t>
  </si>
  <si>
    <t>紫阳县佳源农民魔芋种植合作社等32个经营主体繁育原种2478亩。奖补办法依据紫阳县政府印发《紫阳县巩固拓展脱贫攻坚成果同乡村振兴有效衔接推动农业产业高质量发展支持办法》（紫政发〔2021〕14号文件）。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</si>
  <si>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经营主体通过吸收农户入企务工、流转农户土地、订单收购农户农产品等方式，带动567户户均增收1500元以上。</t>
  </si>
  <si>
    <t>财政奖补，支持魔芋产业发展。</t>
  </si>
  <si>
    <t>紫阳县2022年经营主体粮蔬种植奖补</t>
  </si>
  <si>
    <t>紫阳县春萌种养专业合作社等38个经营主体建设粮蔬生产基地，连片土地面积5170亩。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</si>
  <si>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经营主体通过吸收农户入企务工、流转农户土地、订单收购农户农产品等方式，带动484户户均增收1500元以上。</t>
  </si>
  <si>
    <t>财政奖补，支持粮蔬产业发展。</t>
  </si>
  <si>
    <t>紫阳县2022年经营主体生猪标准养殖奖补</t>
  </si>
  <si>
    <t>全县134个养猪经营主体按照公司+农户方式。建设标准化圈舍100平方米以上并达到“五化”（圈舍标准化、品种良种化、饲养管理科学化、疫病防控程序化、粪污处理无害化）生产标准，出售仔猪、商品猪达到60000头。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</si>
  <si>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经营主体通过吸收农户入企务工、流转农户土地、订单收购农户农产品等方式，带动2680户户均增收1000元以上。</t>
  </si>
  <si>
    <t>财政奖补，支持种植业发展。</t>
  </si>
  <si>
    <t>紫阳县2022年经营主体牛羊标准养殖奖补</t>
  </si>
  <si>
    <t>全县27个经营主体建标准化养牛羊圈舍、有饲料加工设备、有粪污处理设施和场所，年出栏商品牛羊5500只。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</si>
  <si>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经营主体通过吸收农户入企务工、流转农户土地、订单收购农户农产品等方式，带动400户户均增收600元以上。</t>
  </si>
  <si>
    <t>财政奖补，支持养殖业发展。</t>
  </si>
  <si>
    <t>紫阳县2022年经营主体畜禽养殖奖补</t>
  </si>
  <si>
    <t>全县11个经营主体按照公司+农户，带动农户发展10户以上，程序化免疫，年出栏（蛋鸡存栏）商品鸡18.4万羽。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</si>
  <si>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经营主体通过吸收农户入企务工、流转农户土地、订单收购农户农产品等方式，带动60户户均增收800元以上。</t>
  </si>
  <si>
    <t>紫阳县2022年经营主体水产养殖奖补</t>
  </si>
  <si>
    <t>全县10家经营主体建设新建标准化流水池塘148亩，有独立进、排水系统和尾水处理设施，投放水产品种苗2000尾。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</si>
  <si>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经营主体通过吸收农户入企务工、流转农户土地、订单收购农户农产品等方式,带动200户户均增收1500元以上。</t>
  </si>
  <si>
    <t>紫阳县2022年经营主体中蜂养殖奖补</t>
  </si>
  <si>
    <t>全县15个经营主体培育中蜂基础群200群箱，年繁育分群8400群箱且技术指导到位。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</si>
  <si>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经营主体通过吸收农户入企务工、流转农户土地、订单收购农户农产品等方式,带动150户户均增收1500元以上。</t>
  </si>
  <si>
    <t>紫阳县2022年经营主体发展农副产品加工厂房建设奖补</t>
  </si>
  <si>
    <t>全县18个经营主体新建加工厂房32个，对当地农副产品进行加工。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</si>
  <si>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经营主体通过吸收农户入企务工、流转农户土地、订单收购农户农产品等方式，带动360户户均增收800元以上。</t>
  </si>
  <si>
    <t>财政奖补，支持农副产品加工产业发展。</t>
  </si>
  <si>
    <t>紫阳县2022年经营主体发展特色产业厂房建设奖补</t>
  </si>
  <si>
    <t>全县16个经营主体新建、改扩建标准加工厂房达到20个。奖补办法依据紫阳县政府印发《紫阳县巩固拓展脱贫攻坚成果同乡村振兴有效衔接推动农业产业高质量发展支持办法》（紫政发〔2021〕14号文件）。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</si>
  <si>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经营主体通过吸收农户入企务工、流转农户土地、订单收购农户农产品等方式，带动480户户均增收800元以上。</t>
  </si>
  <si>
    <t>紫阳县2022年经营主体茶叶加工设备购置奖补</t>
  </si>
  <si>
    <t>全县40家经营主体在属地镇SC茶叶企业新建厂房或实施改造升级厂房达到40个。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</si>
  <si>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经营主体通过吸收农户入企务工、流转农户土地、订单收购农户农产品等方式，带动170户户均增收1200元以上。</t>
  </si>
  <si>
    <t>紫阳县2022年经营主体建设农产品储藏（冷藏）奖补</t>
  </si>
  <si>
    <t>全县15家经营主体新建农产品保鲜冷库或气调库20个。奖补办法依据紫阳县政府印发《紫阳县巩固拓展脱贫攻坚成果同乡村振兴有效衔接推动农业产业高质量发展支持办法》（紫政发〔2021〕14号文件）。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</si>
  <si>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经营主体通过吸收农户入企务工、流转农户土地、订单收购农户农产品等方式，带动200户户均增收1200元以上。</t>
  </si>
  <si>
    <t>财政奖补，支持农产品储藏发展。</t>
  </si>
  <si>
    <t>紫阳县2022年经营主体绿色食品认证奖补</t>
  </si>
  <si>
    <t>全县29家经营主体获得SC认证、绿色食品认证、有机食品认证和建设可视化追溯系统且规范使用溯源码49个。奖补办法依据紫阳县政府印发《紫阳县巩固拓展脱贫攻坚成果同乡村振兴有效衔接推动农业产业高质量发展支持办法》（紫政发〔2021〕14号文件）。</t>
  </si>
  <si>
    <t>经营主体通过吸收农户入企务工、订单收购农户农产品等方式，带动100户户均增收1500元以上。</t>
  </si>
  <si>
    <t>财政奖补，支持绿色食品认证。</t>
  </si>
  <si>
    <t>紫阳县2022年经营主体制定农产品标准奖补</t>
  </si>
  <si>
    <t>全县8家经营主体制定的农产品标准获得企业、地方、行业、国家标准共15项，给予奖补。奖补办法依据紫阳县政府印发《紫阳县巩固拓展脱贫攻坚成果同乡村振兴有效衔接推动农业产业高质量发展支持办法》（紫政发〔2021〕14号文件）。</t>
  </si>
  <si>
    <t>经营主体通过吸收农户入企务工、订单收购农户农产品等方式，带动30户户均增收1500元以上。</t>
  </si>
  <si>
    <t>财政奖补，支持制定农产品标准。</t>
  </si>
  <si>
    <t>紫阳县2022年经营主体知名品牌创建奖补</t>
  </si>
  <si>
    <t>全县4家经营主体申报创建各级各类知名品牌，获得国家、省、市知名品牌达到35个，给予奖补。奖补办法依据紫阳县政府印发《紫阳县巩固拓展脱贫攻坚成果同乡村振兴有效衔接推动农业产业高质量发展支持办法》（紫政发〔2021〕14号文件）。</t>
  </si>
  <si>
    <t>经营主体通过吸收农户入企务工、订单收购农户农产品等方式，带动680户，户均增收1000元以上。</t>
  </si>
  <si>
    <t>财政奖补，支持知名品牌创建。</t>
  </si>
  <si>
    <t>紫阳县2022年经营主体收购农产品奖补</t>
  </si>
  <si>
    <t>全县75家经营主体收购和销售农副产品50万元以上的，按照3%奖补（收购边缘户、监测户农产品按5%奖补）。奖补办法依据紫阳县政府印发《紫阳县巩固拓展脱贫攻坚成果同乡村振兴有效衔接推动农业产业高质量发展支持办法》（紫政发〔2021〕14号文件）。</t>
  </si>
  <si>
    <t>经营主体通过订单收购农户农产品等方式，带动6172户户均增收1100元以上。</t>
  </si>
  <si>
    <t>财政奖补，支持营主体收购农产品。</t>
  </si>
  <si>
    <t>紫阳县2022年“三类人群”产业奖补</t>
  </si>
  <si>
    <t>全县2700户“三类人群”发展特色种植和养殖业进行奖补，促进三类人群发展产业的积极性，实现稳定增收，巩固脱贫成果。奖补办法依据紫阳县政府印发《紫阳县巩固拓展脱贫攻坚成果同乡村振兴有效衔接推动农业产业高质量发展支持办法》（紫政发〔2021〕14号文件）。</t>
  </si>
  <si>
    <t>通过对“三类人群”发展产业进行奖补，带动2700户、9300人发展产业实现户均增收600元。</t>
  </si>
  <si>
    <t>财政奖补，支持“三类人群”发展产业奖补。</t>
  </si>
  <si>
    <t>紫阳县2022年大豆玉米复合种植奖补项目</t>
  </si>
  <si>
    <t>对全县脱贫户和“三类人群”复合种植大豆玉米面积3万亩，按照每亩奖补资金150元。</t>
  </si>
  <si>
    <t>实行大豆玉米复合种植模式有效提高土地利用率，充分利用光能、空间资源，从而提高粮食产量和经济收入。带动脱贫户和“三类人群”共7850户稳定增收，户均增收300元。</t>
  </si>
  <si>
    <t>财政支持脱贫户和“三类人群”种植粮食作物奖补。</t>
  </si>
  <si>
    <t>紫阳县2022年发展现代农业园区奖补</t>
  </si>
  <si>
    <t>全县30家经营主体获得市、 县级现代农业园区，分别一次性给予奖补50万元和10万元。奖补办法依据紫阳县政府印发《紫阳县巩固拓展脱贫攻坚成果同乡村振兴有效衔接推动农业产业高质量发展支持办法》（紫政发〔2021〕14号文件）。</t>
  </si>
  <si>
    <t>通过吸纳农户入现代农业园区务工、流转农户土地、订单收购农户农产品等方式带动农户持续增收，带动2188户，户均增收1000元以上。</t>
  </si>
  <si>
    <t>财政奖补，支持现代农业园区奖补。</t>
  </si>
  <si>
    <t>紫阳县2022年新社区工厂奖补</t>
  </si>
  <si>
    <t>61家新社区工厂吸纳已脱贫人口和农户就业增收，财政资金按照带农务工人员规模和增收情况奖补。奖补办法根据紫阳县政府印发《关于推进新社区工厂高质量发展的实施办法》（紫政发﹝2021﹞13号）文件。</t>
  </si>
  <si>
    <t>通过吸纳本地脱贫劳动力1011人就近就业，年人均增收1.5万元以上。</t>
  </si>
  <si>
    <t>紫阳县人社局</t>
  </si>
  <si>
    <t>财政奖补，支持社区工厂发展。</t>
  </si>
  <si>
    <t>紫阳县2022年汉城村茶业园区项目</t>
  </si>
  <si>
    <t>汉王镇汉城村</t>
  </si>
  <si>
    <t>种植胸径8—10公分银杏树130棵，种植直径60公分石蓝球200株，安装人行阶梯护栏280米及附属设施。</t>
  </si>
  <si>
    <t>促进茶旅融合发展，带动18户脱贫户通过园区务工和土地流转，户均增加收入1600元以上。</t>
  </si>
  <si>
    <t>紫阳县2022年金钱橘（皱皮柑)优良品种筛选培育和苗木繁育项目</t>
  </si>
  <si>
    <t>高桥镇权河村</t>
  </si>
  <si>
    <t>通过对现有金钱桔（皱皮柑）筛选优良单株、培育嫁接用穗芽；采取培育或采购实生砧木苗，通过嫁接培育紫阳金钱桔（皱皮柑）优良品种苗木5万株。</t>
  </si>
  <si>
    <t>通过流转农户的土地和农户劳务用工，带动脱贫户14户50人增收，户均增收1400元以上。同时为全县提供金钱桔（皱皮柑）优良品种苗木。</t>
  </si>
  <si>
    <t>紫阳县林业局</t>
  </si>
  <si>
    <t>财政投资，支持林业产业发展。</t>
  </si>
  <si>
    <t>紫阳县2022年高桥镇裴坝村村委会至苍鹭山庄产业道路硬化（茶旅产业路续建）</t>
  </si>
  <si>
    <t>高桥镇裴坝村</t>
  </si>
  <si>
    <t>改造硬化茶旅产业道路1公里，宽5米，C30混凝土厚度18厘米，安装4320*310*85*2.5mmC型公路波形护栏、配套路肩和水沟。</t>
  </si>
  <si>
    <t>提升茶旅产业道路建设，保障主导产业发展，提高农副产品生产和运输能力。建设期间吸纳农村劳动力务工增收；项目建成后，受益脱贫户45户210人，户均增收1200元。</t>
  </si>
  <si>
    <t>紫阳县交通运输局</t>
  </si>
  <si>
    <t>财政全额投资，支持硬产业路建设。</t>
  </si>
  <si>
    <t>紫阳县2022年麻柳镇染房村国蜂产业道路硬化</t>
  </si>
  <si>
    <t>麻柳镇染房村</t>
  </si>
  <si>
    <t>改造拓宽硬化产业道路3公里、宽度4米，新修硬化产业道路243.8米、宽度4米、厚度18cm；配套平板桥涵2座。</t>
  </si>
  <si>
    <t>提升产业设施条件，提高农副产品生产和运输条件，建设期间吸纳农村劳动力务工增收和收购农户产品，带动65户户均增收1500元以上。</t>
  </si>
  <si>
    <t>财政全额投资，支持养殖产业发展。</t>
  </si>
  <si>
    <t>紫阳县2022年新型经营主体建设农产品产地冷藏保鲜设施奖补</t>
  </si>
  <si>
    <t>紫阳县铭森果蔬专业合作社等9家经营主体新增建设冷库内储藏量1170吨，配套完善冷库相关设施。奖补办法依据紫阳县政府印发《紫阳县巩固拓展脱贫攻坚成果同乡村振兴有效衔接推动农业产业高质量发展支持办法》（紫政发〔2021〕14号文件）。</t>
  </si>
  <si>
    <t>经营主体通过吸收农户入企务工、流转农户土地、订单收购农户农产品等方式，带动60户户均增收1000元以上。</t>
  </si>
  <si>
    <t>财政奖补，支持农产品产地冷藏保鲜。</t>
  </si>
  <si>
    <t>紫阳县2022年脱贫人口小额贷款贴息</t>
  </si>
  <si>
    <t>为脱贫户、边缘户10941户小额贷款贴息。</t>
  </si>
  <si>
    <t>对10941户脱贫户、边缘户提供金融扶持发展产业，财政给予小额贷款贴息，促进脱贫户户均增收。</t>
  </si>
  <si>
    <t>紫阳县乡村振兴局</t>
  </si>
  <si>
    <t>财政补贴，支持脱贫户贷款发展产业。</t>
  </si>
  <si>
    <t>紫阳县2022年联农带农市场经营主体贷款贴息</t>
  </si>
  <si>
    <t>150家带贫市场经营主体发展产业带动农户增收，在发展过程中用于发展产业的贷款财政资金给予基准利率进行贴息。</t>
  </si>
  <si>
    <t>龙头企业发展优势产业带动2530已脱贫户增收，财政资金给予贷款贴息。</t>
  </si>
  <si>
    <t>财政补贴，支持经营主体贷款贴息。</t>
  </si>
  <si>
    <t>紫阳县2022年互助资金占用费补贴</t>
  </si>
  <si>
    <t>为脱贫户、边缘户发展产业在村互助资金协会借款，财政资金给予占用费补贴。</t>
  </si>
  <si>
    <t>为脱贫户、边缘户5352户发展产业互助资金借款，财政给予占用费补贴。</t>
  </si>
  <si>
    <t>财政补贴，支持互助资金占用费补贴。</t>
  </si>
  <si>
    <t>紫阳县2022年小额信贷风险补偿金</t>
  </si>
  <si>
    <t>为全县建档立卡脱贫户及边缘户发展产业的小额信贷配套风险补偿金。</t>
  </si>
  <si>
    <t>对2500户建档立卡脱贫户及边缘户发展产业的小额信贷安政策规定承担风险，促进农村产业发展。</t>
  </si>
  <si>
    <t>财政全额支持小额信贷风险补偿。</t>
  </si>
  <si>
    <t>2022年紫阳县群发农业专业合作社产业园区配套设施建设</t>
  </si>
  <si>
    <t>紫阳县群发农业专业合作产业园区（瓦庙镇堰塘村）</t>
  </si>
  <si>
    <t>新建500立方米灌溉蓄水池1个，配套田间灌溉管道12010m。</t>
  </si>
  <si>
    <t>灌溉猕猴桃基地243亩，助力产业发展，带动41户农户通过园区务工，户均增收2500元。</t>
  </si>
  <si>
    <t>紫阳县水利局</t>
  </si>
  <si>
    <t>财政全额支持专业合作社园区建设。</t>
  </si>
  <si>
    <t>紫阳县2022年经营主体建设智慧茶园项目</t>
  </si>
  <si>
    <t>焕古镇
向阳镇
高桥镇
双桥镇
洄水镇
洞河镇
城关镇
界岭镇</t>
  </si>
  <si>
    <t>陕西省紫阳茶业发展有限公司等12个经营主体，分别在在城关镇、向阳镇、高桥镇、蒿坪镇、洄水镇、双桥镇、洞河镇、焕古镇、界岭镇建设12个智慧茶园。每个智慧茶园不低于300亩，带动茶园面积8000亩左右。每个茶园区配套建设数据中心、水肥一体化设施设备、无人机监测防控、单轨运输线3条。每个示范园200万元。</t>
  </si>
  <si>
    <t>经营主体通过吸收农户入企务工、流转农户土地、订单收购农户农产品等方式，带动400户户均增收1500元以上。</t>
  </si>
  <si>
    <t>财政全额投资，支持茶产业发展。</t>
  </si>
  <si>
    <t>蒿坪镇蒿坪村旅游产业道路提升改造项目</t>
  </si>
  <si>
    <t>蒿坪镇蒿坪村</t>
  </si>
  <si>
    <t>改造提升道路0.7公里，宽度6.9米，铺设沥青路面厚度9厘米，配套安保、路肩和水沟。</t>
  </si>
  <si>
    <t>充分利用现有茶园1000亩、草莓采摘园、农家乐、茶叶加工厂等特色资源，为持续发展乡村特色旅游和采摘观光主导产业，需对通村旅游产业道路提升改造。项目建成后，吸引外来更多游客观光旅游，带动一、二、三产融合发展，降低农副产品，生产物资及生活用品的运输成本，增加当地农民收入，带动全村789户2533人发展产业，户均增收1000元以上。同时，工程建设期间增加当地群众劳务收入。</t>
  </si>
  <si>
    <t>财政投资，支持旅游产业道路巩固提升。</t>
  </si>
  <si>
    <t>蒿坪镇改革村旅游产业道路提升改造项目</t>
  </si>
  <si>
    <t>蒿坪镇改革村</t>
  </si>
  <si>
    <t>改造提升道路1.3公里，宽度6.9米，铺设沥青路面厚度9厘米，配套安保、路肩和水沟。</t>
  </si>
  <si>
    <t>村内有马家院子小吃一条街的旅游休闲观光和茶叶产业的旅游资源，为持续发展乡村特色旅游主导产业，需对通村旅游产业道路提升改造。项目建成后，吸引外来更多游客观光旅游，带动一、二、三产融合发展。为全村339户1085人，其中：脱贫户44户166人，通过增加旅游服务业和茶产业增加收入，实现户均增收800元以上。同时，工程建设期间增加当地群众劳务收入。</t>
  </si>
  <si>
    <t>蒿坪镇金石村旅游产业道路提升改造项目</t>
  </si>
  <si>
    <t>蒿坪镇金石村</t>
  </si>
  <si>
    <t>改造提升道路2.1公里，宽度6.9米，铺设沥青路面厚度9厘米，配套安保、路肩和水沟。</t>
  </si>
  <si>
    <t>充分利用现有蔬果采摘园、农家乐等特色资源，为持续发展乡村特色旅游和采摘观光等主导产业，规划新建具有一定规模鲜蔬种植采摘体验园和花卉种植观赏园，需对通村旅游产业道路提升改造。项目建成后，吸引外来更多游客观光旅游，带动一、二、三产融合发展，形成以旅游服务、蔬菜种植等产业，增加当地农民收入，带动全村114户395人发展产业，户均增收1500元以上。同时，工程建设期间增加当地群众劳务收入。</t>
  </si>
  <si>
    <t>蒿坪镇黄金村旅游产业道路提升改造项目</t>
  </si>
  <si>
    <t>蒿坪镇黄金村</t>
  </si>
  <si>
    <t>改造提升道路2.7公里，宽度6.9米，铺设沥青路面厚度9厘米，配套安保、路肩和水沟。</t>
  </si>
  <si>
    <t>村内具有得天独厚的旅游资源，境内有显月观、七宝寨、五朵云等景点远近驰名，为持续发展乡村特色旅游主导产业，需对通村旅游产业道路提升改造。项目建成后，吸引外来更多游客观光旅游，带动一、二、三产融合发展，预计年吸引游客1.5万人，旅游收入达到300万元以上。为全村513户1715人增加旅游服务业收入，户均增收1200元以上。同时，工程建设期间增加当地群众劳务收入。</t>
  </si>
  <si>
    <t>财政投资，支持产业道路维修。</t>
  </si>
  <si>
    <t>村委会至西门河灾后恢复重建工程（茶产业路续建）</t>
  </si>
  <si>
    <t>城关镇双坪村</t>
  </si>
  <si>
    <t>修复面板558㎡，边沟300m等。</t>
  </si>
  <si>
    <t>恢复茶产业道路建设，保障主导产业发展，受益脱贫户及监测户16户56人，户均增收800元。</t>
  </si>
  <si>
    <t>财政全额投资，支持产业道路维修。</t>
  </si>
  <si>
    <t>毛家台至止风梁灾后恢复重建工程（核桃园产业路续建）</t>
  </si>
  <si>
    <t>向阳镇止凤村</t>
  </si>
  <si>
    <t>修复面板184㎡，水沟30m等。</t>
  </si>
  <si>
    <t>恢复核桃产业道路建设，保障主导产业发展，受益脱贫户及监测户8户22人，户均增收1000元。</t>
  </si>
  <si>
    <t>码头至金塘灾后恢复重建工程（茶产业路续建）</t>
  </si>
  <si>
    <t>焕古镇金塘村</t>
  </si>
  <si>
    <t>修建1230m³挡墙，修复路面2088㎡，水沟50.11m³等。</t>
  </si>
  <si>
    <t>恢复茶产业道路建设，保障主导产业发展，受益脱贫户及监测户15户53人，户均增收800元。</t>
  </si>
  <si>
    <t>洄水至连沟灾后恢复重建工程（冬桃园产业续建）</t>
  </si>
  <si>
    <t>洄水镇团堡村
联沟村</t>
  </si>
  <si>
    <t>修建挡墙1670m³，修复路面1241㎡，波形梁护栏50m等。</t>
  </si>
  <si>
    <t>恢复冬桃产业道路建设，保障主导产业发展，受益脱贫户及监测户19户62人，户均增收800元。</t>
  </si>
  <si>
    <t>麻柳街至书堰灾后恢复重建工程（茶产业路续建）</t>
  </si>
  <si>
    <t>麻柳镇书堰村</t>
  </si>
  <si>
    <t>修建挡墙12004m³，修复路面320㎡，波形梁护栏78m等。</t>
  </si>
  <si>
    <t>恢复茶产业道路建设，保障主导产业发展，受益脱贫户及监测户18户59人，户均增收700元。</t>
  </si>
  <si>
    <t>月桂村灾后恢复重建工程（茶产业路续建）</t>
  </si>
  <si>
    <t>东木镇月桂村</t>
  </si>
  <si>
    <t>修复路面685㎡，波形梁护栏50m。</t>
  </si>
  <si>
    <t>恢复茶产业道路建设，保障主导产业发展，受益脱贫户及监测户19户65人，户均增收800元。</t>
  </si>
  <si>
    <t>财政全额投资，支持农村道路维修。</t>
  </si>
  <si>
    <t>响水沟至官场灾后恢复重建工程（续建）</t>
  </si>
  <si>
    <t>高滩镇牌楼村</t>
  </si>
  <si>
    <t>修建挡墙1900m³,修复路面424㎡，水沟10m，波形梁护栏108m等。</t>
  </si>
  <si>
    <t>恢复交通基础设施条件，保障群众交通出行，直接受益375人。</t>
  </si>
  <si>
    <t>唐家至桐梁灾后恢复重建工程（茶产业路续建）</t>
  </si>
  <si>
    <t>毛坝镇竹山村</t>
  </si>
  <si>
    <t>修建挡墙800m³，路面367㎡，波形梁护栏124m，水沟10m等。</t>
  </si>
  <si>
    <t>恢复茶产业道路建设，保障主导产业发展，受益脱贫户及监测户15户51人，户均增收800元。</t>
  </si>
  <si>
    <t>渔紫路口至快活村九组河坝灾后恢复重建工程（食用菌产业路续建）</t>
  </si>
  <si>
    <t>毛坝镇鲁家村</t>
  </si>
  <si>
    <t>修建挡墙2580.35m³，修复路面364㎡，水沟110m等。</t>
  </si>
  <si>
    <t>恢复食用菌产业道路建设，保障主导产业发展，受益脱贫户及监测户14户47人，户均增收800元。</t>
  </si>
  <si>
    <t>瓦庙镇至沙坝灾后恢复重建工程（中药材产业路续建）</t>
  </si>
  <si>
    <t>瓦庙镇新民村</t>
  </si>
  <si>
    <t>修复路面553.76㎡，水沟200m，波形梁护栏100m等。</t>
  </si>
  <si>
    <t>恢复中药材产业道路建设，保障主导产业发展，受益脱贫户及监测户18户58人，户均增收700元。</t>
  </si>
  <si>
    <t>赵溪沟口至白河垭灾后恢复重建工程（茶产业路续建）</t>
  </si>
  <si>
    <t>麻柳镇赵溪村</t>
  </si>
  <si>
    <t>修建挡墙1400m³，修复路面72㎡，波形梁护栏164m等。</t>
  </si>
  <si>
    <t>恢复茶产业道路建设，保障主导产业发展，受益脱贫户及监测户16户55人，户均增收800元。</t>
  </si>
  <si>
    <t>燎原乡政府至麦坪灾后恢复重建工程（养猪产业路续建）</t>
  </si>
  <si>
    <t>东木镇麦坪村</t>
  </si>
  <si>
    <t>修复路面1200㎡，水沟300m，公路桥1座（新建一座2-10m的现浇实心板桥，桥梁净宽 4.5m，总宽 5.5m，桥梁长度为 27.02m，荷载：公路-Ⅱ级），便民桥2座（桥长 23.04m，桥宽 2.5m。新建桥梁长度为 36.02m，结构形式为 3×10m 现浇钢筋混凝土实心板，桥梁总宽 3.0m=净 2.5m+2×0.25m（钢管护栏）荷载：3.5KN/m2 ）。</t>
  </si>
  <si>
    <t>恢复养殖产业道路建设，保障主导产业发展，受益脱贫户及监测户22户68人，户均增收700元。</t>
  </si>
  <si>
    <t>燎原村委会至金竹园灾后恢复重建工程（食用菌产业路续建）</t>
  </si>
  <si>
    <t>东木镇燎原村</t>
  </si>
  <si>
    <t>修建挡墙1550m³，修复面板1672㎡，水沟148m，便民桥1座（圆管涵管节和帽石采用 C30 混凝土，管基采用 C20 混凝土,圆管涵洞口及洞口结合部分均采用 M7.5 浆砌片石，石料强度大于 MU30），波形梁护栏144m，示警桩39根。</t>
  </si>
  <si>
    <t>恢复食用菌产业道路建设，保障主导产业发展，受益脱贫户及监测户18户57人，户均增收700元。</t>
  </si>
  <si>
    <t>向阳镇天生桥村蒋家梁至温家沟灾后恢复重建工程（高山蔬菜产业路）</t>
  </si>
  <si>
    <t>向阳镇天生桥村</t>
  </si>
  <si>
    <t>挡墙砌筑3201.36m³，C15片石砼436.35m³，修复路面1013㎡，软基回填600m³，三角形边沟241m，1-4盖板涵1道，1-1.5盖板涵1道，配套波形梁50m。</t>
  </si>
  <si>
    <t>恢复蔬菜种植产业道路建设，保障主导产业发展，受益脱贫户及监测户25户78人，户均增收700元。</t>
  </si>
  <si>
    <t>向阳镇鸡鸣村灾后恢复重建工程（烤烟产业路）</t>
  </si>
  <si>
    <t>向阳镇鸡鸣村</t>
  </si>
  <si>
    <t>挡墙砌筑2057.89m³，C15片石砼853.6m³，清理塌方1175m³，修复路面600㎡，三角形边沟141m，盖板涵1-1.51座3道。</t>
  </si>
  <si>
    <t>恢复烤烟产业道路建设，保障主导产业发展，受益脱贫户及监测户18户58人，户均增收700元。</t>
  </si>
  <si>
    <t>向阳镇显钟村灾后恢复重建工程（茶产业路）</t>
  </si>
  <si>
    <t>向阳镇显钟村</t>
  </si>
  <si>
    <t>挡墙砌筑2402.982m³，清理塌方870m³，修复路面676㎡，三角形边沟153m，截水沟120m，圆管涵1道，1-4盖板涵1座。</t>
  </si>
  <si>
    <t>向阳镇钟林村灾后恢复重建工程（魔芋产业路）</t>
  </si>
  <si>
    <t>向阳镇钟林村</t>
  </si>
  <si>
    <t>挡墙砌筑2228m³，修复路面14㎡，圆管涵1道,三角形边沟125m,铅丝笼23m。</t>
  </si>
  <si>
    <t>恢复魔芋产业道路建设，保障主导产业发展，受益脱贫户及监测户18户59人，户均增收700元。</t>
  </si>
  <si>
    <t>向阳镇月池村灾后恢复重建工程（中药材产业路）</t>
  </si>
  <si>
    <t>向阳镇月池村</t>
  </si>
  <si>
    <t>挡墙砌筑977m³，C25片石砼320m³，M5砂浆填充200m³，修复路面182㎡，矩形盖板7m，圆管涵4道。</t>
  </si>
  <si>
    <t>恢复中药材产业道路建设，保障主导产业发展，受益脱贫户及监测户17户55人，户均增收700元。</t>
  </si>
  <si>
    <t>焕古镇春堰村产业道路硬化（茶产业路续建）</t>
  </si>
  <si>
    <t>春堰村</t>
  </si>
  <si>
    <t>硬化园区生产道路0.6公里、宽度3.5米，C30混凝土厚度18厘米。</t>
  </si>
  <si>
    <t>改善茶产业道路建设，提高生产运输能力，降低运输成本，吸纳当地脱贫劳动力就近就业，受益脱贫户及监测户18户57人，户均增收700元。</t>
  </si>
  <si>
    <t>财政全额投资，支持农村道路硬化。</t>
  </si>
  <si>
    <t>东木镇关庙村二组村委会-桑树湾产业道路硬化（养猪产业路续建）</t>
  </si>
  <si>
    <t>关庙村二组村委会-桑树湾</t>
  </si>
  <si>
    <t>硬化产业道路0.53公里，宽3.5米，C30混凝土厚度18厘米，安装4320*310*85*2.5mmC型公路波形护栏、配套路肩和水沟。</t>
  </si>
  <si>
    <t>改善养殖产业道路建设，提高生产运输能力，降低运输成本，吸纳当地脱贫劳动力就近就业，受益脱贫户及监测户15户42人，户均增收700元。</t>
  </si>
  <si>
    <t>东木镇麦坪村四组养猪场产业道路硬化（续建）</t>
  </si>
  <si>
    <t>麦坪村-四组养猪场</t>
  </si>
  <si>
    <t>改造硬化产业道路0.17公里，宽3.5米，C30混凝土厚度18厘米，配套4320*310*85*2.5mmC型公路波形护栏、路肩和水沟。</t>
  </si>
  <si>
    <t>改善养殖产业道路建设，提高生产运输能力，降低运输成本，吸纳当地脱贫劳动力就近就业，受益脱贫户及监测户14户47人，户均增收700元。</t>
  </si>
  <si>
    <t>东木镇三官堂村稻米示范基地产业道路硬化（续建）</t>
  </si>
  <si>
    <t>三官堂村</t>
  </si>
  <si>
    <t>硬化C30混凝土生产道路0.41公里，宽3.5米，厚度18厘米。</t>
  </si>
  <si>
    <t>改善稻米种植产业道路建设，提高生产运输能力，降低运输成本，吸纳当地脱贫劳动力就近就业，受益脱贫户及监测户18户57人，户均增收700元。</t>
  </si>
  <si>
    <t>紫阳县2022年蒿坪镇东关村玉皇庙至金竹村村委会产业道路硬化工程（茶产业路）</t>
  </si>
  <si>
    <t>玉皇庙至金竹村</t>
  </si>
  <si>
    <t>硬化道路4.1公里，宽6.5米，厚度18厘米。</t>
  </si>
  <si>
    <t>改善茶产业道路建设，提高生产运输能力，降低运输成本。全村受益人口3821人（其中：脱贫户及监测户25户81人，户均增收700元），建设期间吸纳农村劳动力务工增收。</t>
  </si>
  <si>
    <t xml:space="preserve">财政全额投资，支持农村道路建设。 </t>
  </si>
  <si>
    <t>紫阳县2022年界岭镇斑桃村村级道路拓宽项目（圣和山园区产业路改造提升）</t>
  </si>
  <si>
    <t>界岭镇斑桃村</t>
  </si>
  <si>
    <t>改造道路 4.4 公里，路基宽度 6 米；硬化道路 4.4 公里，宽度 5 米，厚度18厘米。</t>
  </si>
  <si>
    <t>改善茶产业道路建设，提高生产运输能力，降低运输成本。全村受益人口1230人（其中：脱贫户及监测户85户281人，户均增收600元），建设期间吸纳农村劳动力务工增收。</t>
  </si>
  <si>
    <t>农业生产发展类资金合计</t>
  </si>
  <si>
    <t>洞河镇二台子社区道路工程</t>
  </si>
  <si>
    <t>洞河镇二台子社区</t>
  </si>
  <si>
    <t>洞河镇二台子社区改造拓宽道路1公里，路宽6米，配套建设安保水沟。</t>
  </si>
  <si>
    <t>发放劳务报酬33万元，吸纳当地务工人员45人以上。</t>
  </si>
  <si>
    <t>紫阳县发改局</t>
  </si>
  <si>
    <t>财政支持以工代赈项目</t>
  </si>
  <si>
    <t>基础设施类</t>
  </si>
  <si>
    <t>洞河镇石家村4组硬化道路工程</t>
  </si>
  <si>
    <t>洞河镇集镇社区</t>
  </si>
  <si>
    <t>洞河镇石家村4组硬化道路0.65公里，路宽6米，改造道路3.7公里，配套建设水沟。</t>
  </si>
  <si>
    <t>发放劳务报酬35万元，吸纳当地务工人员54人以上。</t>
  </si>
  <si>
    <t>蒿坪镇全兴村基础设施工程</t>
  </si>
  <si>
    <t>蒿坪镇全兴村</t>
  </si>
  <si>
    <t>蒿坪镇全兴村3组新建引水系统1800米，建净跨18延米便民桥1座。</t>
  </si>
  <si>
    <t>发放劳务报酬28万元，吸纳当地务工人员42人以上。</t>
  </si>
  <si>
    <t>高桥镇裴坝村5、7组维修河堤工程</t>
  </si>
  <si>
    <t>高桥镇裴坝村5、7组维修河堤350米。</t>
  </si>
  <si>
    <t>发放劳务报酬24万元，吸纳当地务工人员35人以上。</t>
  </si>
  <si>
    <t>紫阳县2022年楠木村饮水安全巩固提升工程</t>
  </si>
  <si>
    <t>城关镇楠木村</t>
  </si>
  <si>
    <t>新建取水枢纽1座，集水井1座，沉砂池1座；铺设φ40PE输水管道580m，φ50PE输水管道80m，φ63PE输水管道260m，φ90PE输水管道132m，阀井10座；新建10m³过滤蓄水池3座，改造10m3蓄水池1座；新建慢滤池1座，300m3蓄水池2座，泵房4m2，挡墙长108m，潜水泵2台；铺设配水管道φ32PE管740m，φ50PE管3690m，阀井22座。</t>
  </si>
  <si>
    <t>巩固提升农村安全饮水工程，直接受益总人口498人，其中已脱贫户76户219人。</t>
  </si>
  <si>
    <t>财政全额投资，支持农村饮水安全巩固提升。</t>
  </si>
  <si>
    <t>紫阳县2022年新田村饮水安全巩固提升工程</t>
  </si>
  <si>
    <t>城关镇新田村</t>
  </si>
  <si>
    <t>取水坝改造1处；更换安装输水管道φ40PE管500m，φ50PE管1800m。</t>
  </si>
  <si>
    <t>巩固提升农村安全饮水工程，直接受益总人口260人，其中已脱贫户3户3人。</t>
  </si>
  <si>
    <t>紫阳县2022年富家村饮水安全巩固提升工程</t>
  </si>
  <si>
    <t>城关镇富家村</t>
  </si>
  <si>
    <t>新建渗水池1座；取水枢纽1座；缓释消毒器2台，新建5m³过滤蓄水池2座，10m³过滤蓄水池1座，更换潜水泵1台，更换安装配水管道φ50PE管650m，φ40PE管146m，φ32PE管530m，φ25PE管1200m。</t>
  </si>
  <si>
    <t>巩固提升农村安全饮水工程，直接受益总人口261人，其中已脱贫户51户187人。</t>
  </si>
  <si>
    <t>紫阳县2022年新桃村饮水安全巩固提升工程</t>
  </si>
  <si>
    <t>城关镇新桃村</t>
  </si>
  <si>
    <t>新建坝体及挡墙的截渗墙（4m），加高坝左岸挡墙（2m，加高0.5m）；新增坝前滤料，增设取水管道φ200PE管（0.8Mpa）1m，新建集水井1座；铺设输水管道φ75PE管（0.8Mpa）30m；新建过滤池1座；新建30m³蓄水池1座；更换φ63PE配水管道700m；新建取水枢纽1座，阀井1座，新建抽水泵进水池1座，安装水泵1台；新铺输（抽）水管道500m，管道为φ40PE管（1.6Mpa）；新建5m³蓄水池1座。铺设配水管道φ25PE管（1.6Mpa）100m。</t>
  </si>
  <si>
    <t>巩固提升农村安全饮水工程，直接受益总人口855人，其中已脱贫户160户516人。</t>
  </si>
  <si>
    <t>紫阳县2022年和平村饮水安全巩固提升工程</t>
  </si>
  <si>
    <t>城关镇和平村</t>
  </si>
  <si>
    <t>新建取水枢纽3座，改造加固10m³蓄水池1座，缓释消毒设备1台，铺设安装φ63管道50m；φ50管道960m；φ40管道550m；φ32管道470m；φ20分散管道1000m，φ25引水管道1600m，φ20管道1000m。</t>
  </si>
  <si>
    <t>巩固提升农村安全饮水工程，直接受益总人口183人，其中已脱贫户26户112人。</t>
  </si>
  <si>
    <t>紫阳县2022年太平村饮水安全巩固提升工程</t>
  </si>
  <si>
    <t>城关镇太平村</t>
  </si>
  <si>
    <t>新建取水枢纽2处；新建5m³过滤池1座；新建20m³蓄水池1座；新建5m³蓄水池1座；铺设φ50PE引水管1150m；铺设φ25PE引水管900m；铺设φ40PE管3000m。</t>
  </si>
  <si>
    <t>巩固提升农村安全饮水工程，直接受益总人口165人，其中已脱贫户43户126人。</t>
  </si>
  <si>
    <t>紫阳县2022年青中村饮水安全巩固提升工程</t>
  </si>
  <si>
    <t>城关镇青中村</t>
  </si>
  <si>
    <t>铺设φ50PE抽水管道650m，配套电缆100m，配套200QJ5-144/8潜水泵1台，备自动控制系统1套。新建泵站管理房1座，安装爬梯一副（高3.5m）；新建过滤池1座，加固20m³蓄水池1座；坝肩防渗加固，拆除重建坝前集水井；更换过滤池滤料。</t>
  </si>
  <si>
    <t>巩固提升农村安全饮水工程，直接受益总人口328人，其中已脱贫户41户129人。</t>
  </si>
  <si>
    <t>紫阳县2022年西门河村饮水安全巩固提升工程</t>
  </si>
  <si>
    <t>城关镇西门河村</t>
  </si>
  <si>
    <t>已成10m³清水池防渗加固，新建消毒保护井，配备消毒设备1套；更换安装φ50PE管道300m。φ20PE管1000m。</t>
  </si>
  <si>
    <t>巩固提升农村安全饮水工程，直接受益总人口125人，其中已脱贫户5户18人。</t>
  </si>
  <si>
    <t>紫阳县2022年双坪村高家湾饮水安全巩固提升工程</t>
  </si>
  <si>
    <t>新建取水枢纽2座；引水管道更换φ40PE管100m，φ50PE管20m，输水管道改线500m；已成过滤蓄水池防渗加固，新建10m³过滤蓄水池1座；更换配水管道φ32PE管1200m，φ25PE管800m，φ50PE管180m。</t>
  </si>
  <si>
    <t>巩固提升农村安全饮水工程，直接受益总人口35人，其中已脱贫户6户22人。</t>
  </si>
  <si>
    <t>紫阳县2022年双坪村安置点饮水安全巩固提升工程</t>
  </si>
  <si>
    <t>安装铺设φ90PE配水管道310m。</t>
  </si>
  <si>
    <t>巩固提升农村安全饮水工程，直接受益总人口361人，其中已脱贫户38户66人。</t>
  </si>
  <si>
    <t>紫阳县2022年塘么子沟村饮水安全巩固提升工程</t>
  </si>
  <si>
    <t>城关镇塘么子沟村</t>
  </si>
  <si>
    <t>新建拦水坝1座，新建集水池1座；铺设φ50PE引水管道3200m，φ40输水管1800m；拆除老水塔1座，新建5m³水池1座，铺设φ40配水管2700m。</t>
  </si>
  <si>
    <t>巩固提升农村安全饮水工程，直接受益总人口263人，其中已脱贫户33户81人。</t>
  </si>
  <si>
    <t>紫阳县2022年塘么子沟村供水管网改造工程</t>
  </si>
  <si>
    <t>安装铺设φ75PE配水管道1097m。</t>
  </si>
  <si>
    <t>巩固提升农村安全饮水工程，直接受益总人口1155人，其中已脱贫户69户235人。</t>
  </si>
  <si>
    <t>紫阳县2022年木王村饮水安全巩固提升工程</t>
  </si>
  <si>
    <t>东木镇木王村</t>
  </si>
  <si>
    <t>1.新建拦水坝3座，维修拦水坝1座；2.新建3m³沉砂池1座；3、铺设安装输水管DN63PE管60m，DN50PE管150m，DN40PE管950m。</t>
  </si>
  <si>
    <t>巩固提升农村安全饮水工程，直接受益总人口1328人，其中已脱贫户153户568人。</t>
  </si>
  <si>
    <t>紫阳县2022年东木镇关庙村饮水安全巩固提升工程</t>
  </si>
  <si>
    <t>东木镇关庙村</t>
  </si>
  <si>
    <t>1.拦水坝4座；2.沉砂池2座；3.50m³清水池1座；4.输水管300m，配水管2300m；5.消毒设备1台。</t>
  </si>
  <si>
    <t>巩固提升农村安全饮水工程，直接受益总人口560人，其中已脱贫户40户210人。</t>
  </si>
  <si>
    <t>紫阳县2022年军农村饮水安全巩固提升工程</t>
  </si>
  <si>
    <t>东木镇军农村</t>
  </si>
  <si>
    <t>1.拦水坝1座；2.铺设安装DN63PE管100m，DN25PE管2000m。</t>
  </si>
  <si>
    <t>巩固提升农村安全饮水工程，直接受益总人口升490人全，其中已脱贫户140户423人。</t>
  </si>
  <si>
    <t>紫阳县2022年麦坪村饮水安全巩固提升工程</t>
  </si>
  <si>
    <t>1.20m³蓄水池1座；2.铺设安装输水管100m，铺设安装配水管200m；3.更换水泵1台。</t>
  </si>
  <si>
    <t>巩固提升农村安全饮水工程，直接受益总人口57人，其中已脱贫户6户28人。</t>
  </si>
  <si>
    <t>紫阳县2022年柏杨村饮水安全巩固提升工程</t>
  </si>
  <si>
    <t>东木镇柏杨村</t>
  </si>
  <si>
    <t>1.拦水坝1座，维修1处；2.沉砂池1座；3.维修50m³蓄水池1座；新建30m³蓄水池1座，新建10m³蓄水池1座4.输水管180m，配水管450m；5.消毒设备1台。</t>
  </si>
  <si>
    <t>巩固提升农村安全饮水工程，直接受益总人口659人，其中已脱贫户104户339人。</t>
  </si>
  <si>
    <t>紫阳县2022年三官堂村饮水安全巩固提升工程</t>
  </si>
  <si>
    <t>东木镇三官堂村</t>
  </si>
  <si>
    <t>1.水源维修1处；2.新建10m³过滤清水池1座；3.铺设安装输水管250m，配水管1800m。</t>
  </si>
  <si>
    <t>巩固提升农村安全饮水工程，直接受益总人口115人，其中已脱贫户13户68人。</t>
  </si>
  <si>
    <t>紫阳县2022年月桂村饮水安全巩固提升工程</t>
  </si>
  <si>
    <t>1.拦水坝1座；2、新建2.5m³过滤池1座；3.缓释消毒设备4台；4.铺设安装输水管100m，配水管1100m。</t>
  </si>
  <si>
    <t>巩固提升农村安全饮水工程，直接受益总人口319人，其中已脱贫户54户172人。</t>
  </si>
  <si>
    <t>紫阳县2022年红岩村饮水安全巩固提升工程</t>
  </si>
  <si>
    <t>洞河镇红岩村</t>
  </si>
  <si>
    <t>新建取水枢纽2座，改造引水低坝1座，新建20m³过滤蓄水池1座，安装缓释消毒设备1套，铺设安装输水管道900m（φ90PE管100m，φ32PE管800m），更换配水管道600m（φ50PE管200m，φ32PE管400m），入户配套φ20PE管1200m。</t>
  </si>
  <si>
    <t>巩固提升农村安全饮水工程，直接受益总人口458人，其中已脱贫户52户137人。</t>
  </si>
  <si>
    <t>紫阳县2022年联丰村饮水安全巩固提升工程</t>
  </si>
  <si>
    <t>洞河镇联丰村</t>
  </si>
  <si>
    <t>新建取水枢纽3座，新建50m³蓄水池1座，新建过滤池1座，安装缓释消毒设备1套，铺设输水管道1200m（φ50PE管1100m，φ40PE管100m），新建阀门井3座。</t>
  </si>
  <si>
    <t>巩固提升农村安全饮水工程，直接受益总人口285人，其中已脱贫户20户78人。</t>
  </si>
  <si>
    <t>紫阳县2022年楸园村三组饮水安全巩固提升工程</t>
  </si>
  <si>
    <t>洞河镇楸园村</t>
  </si>
  <si>
    <t>新建50m³蓄水池1座。</t>
  </si>
  <si>
    <t>巩固提升农村安全饮水工程，直接受益总人口152人，其中已脱贫户29户100人。</t>
  </si>
  <si>
    <t>紫阳县2022年楸园村五组饮水安全巩固提升工程</t>
  </si>
  <si>
    <t>新建50m³圆形蓄水池1座，铺设安装φ40引水管道2000m，安装缓释消毒器1套。</t>
  </si>
  <si>
    <t>巩固提升农村安全饮水工程，直接受益总人口140人，其中已脱贫户26户100人。</t>
  </si>
  <si>
    <t>紫阳县2022年楸园村七组饮水安全巩固提升工程</t>
  </si>
  <si>
    <t>新建取水枢纽1处，新建泉室1处；铺设输水管道φ63PE输水管道1980m，DN50钢管650m，阀井5座；新建50m³蓄水池1座，配套缓释消毒设备1套位于蓄水池顶部，安装1台潜水泵150QJ5-264/22，配套3*50mm电缆线1.1km。</t>
  </si>
  <si>
    <t>巩固提升农村安全饮水工程，直接受益总人口65人。</t>
  </si>
  <si>
    <t>紫阳县2022年小红光村饮水安全巩固提升工程</t>
  </si>
  <si>
    <t>洞河镇小红光村</t>
  </si>
  <si>
    <t>新建取水枢纽1座，改造引水低坝1座，铺设输水管3250m（φ63PE管3050m，φ25PE管200m），铺设配水管道3100m（φ50PE管1400m，Φ32PE管700m，Φ25PE管1000m），临河蓄水池挡墙6m。</t>
  </si>
  <si>
    <t>巩固提升农村安全饮水工程，直接受益总人口319人，其中已脱贫户46户148人。</t>
  </si>
  <si>
    <t>紫阳县2022年马家庄村饮水安全巩固提升工程</t>
  </si>
  <si>
    <t>洞河镇马家庄村</t>
  </si>
  <si>
    <t>新建钢筋砼集水池1座；维修取水枢纽1处，清淤，更换集水井滤料；铺设φ40PE输水管道1430m，阀井4座；新建5m³过滤池1座，维修30m³砖砌蓄水池1座。</t>
  </si>
  <si>
    <t>巩固提升农村安全饮水工程，直接受益总人口285人，其中已脱贫户48户165人。</t>
  </si>
  <si>
    <t>紫阳县2022年洞河村饮水安全巩固提升工程</t>
  </si>
  <si>
    <t>洞河镇洞河村</t>
  </si>
  <si>
    <t>新建取水枢纽2座；铺设φ32PE输水管道700m，φ40PE输水管道1200m，阀井5座；新建5m³过滤蓄水池1座；铺设配水管道φ32PE管100m，φ25PE管500m，φ20PE管4500m，阀井4座，入户配套6户；新建50m³蓄水池。</t>
  </si>
  <si>
    <t>巩固提升农村安全饮水工程，直接受益总人口93人，其中已脱贫户5户21人。</t>
  </si>
  <si>
    <t>紫阳县2022年菜园村饮水安全巩固提升工程</t>
  </si>
  <si>
    <t>洞河镇菜园村</t>
  </si>
  <si>
    <t>改造取水枢纽1座，新建3m³蓄水池2座，铺设配水管道1000m，为φ25PE管600m，1组安装缓释消毒设备1套，配套散户管道φ20PE管1000m。</t>
  </si>
  <si>
    <t>巩固提升农村安全饮水工程，直接受益总人口16人，其中已脱贫户4户7人。</t>
  </si>
  <si>
    <t>紫阳县2022年前河村饮水安全巩固提升工程</t>
  </si>
  <si>
    <t>新建取水枢纽1座，新建5m³过滤池1座，铺设输水管道650m，其中φ40PE管200m，φ63PE管450m，新建阀门井6座，更换配水管道φ25PE管300m。</t>
  </si>
  <si>
    <t>巩固提升农村安全饮水工程，直接受益总人口135人，其中已脱贫户17户42人。</t>
  </si>
  <si>
    <t>紫阳县2022年田榜村饮水安全巩固提升工程</t>
  </si>
  <si>
    <t>洞河镇田榜村</t>
  </si>
  <si>
    <t>新建低坝取水枢纽1座（楸木沟），新建1方沉砂池1座，铺设φ50引水管道600m，安装缓释消毒器1套。</t>
  </si>
  <si>
    <t>巩固提升农村安全饮水工程，直接受益总人口180人，其中已脱贫户71户178人。</t>
  </si>
  <si>
    <t>紫阳县2022年石家村饮水安全巩固提升工程</t>
  </si>
  <si>
    <t>洞河镇石家村</t>
  </si>
  <si>
    <t>新建低坝取水枢纽1座（小沟），铺设安装φ50PE管30m，配水管道φ20PE管3000m。</t>
  </si>
  <si>
    <t>巩固提升农村安全饮水工程，直接受益总人口120人，其中已脱贫户10户25人。</t>
  </si>
  <si>
    <t>紫阳县2022年香炉村饮水安全巩固提升工程</t>
  </si>
  <si>
    <t>洞河镇香炉村</t>
  </si>
  <si>
    <t>新建50m³蓄水池1座，更换铺设输水管道1200m，为φ50PE管，新建阀门井3座。</t>
  </si>
  <si>
    <t>巩固提升农村安全饮水工程，直接受益总人口145人，其中已脱贫户7户23人。</t>
  </si>
  <si>
    <t>紫阳县2022年板厂村饮水安全巩固提升工程</t>
  </si>
  <si>
    <t>高桥镇板厂村</t>
  </si>
  <si>
    <t>（1）新建拦水坝2座 ，（2）新建过滤池1座，（3）铺设安装新增φ32PE配水管200m，（4）新增φ40PE配水管1000m。</t>
  </si>
  <si>
    <t>巩固提升农村安全饮水工程，直接受益总人口452人，其中已脱贫户59户186人。</t>
  </si>
  <si>
    <t>紫阳县2022年裴坝村饮水安全巩固提升工程</t>
  </si>
  <si>
    <t>（1）新建拦水坝1座 ；（2）新建配水DN63PE管（1.6Mpa）300m；（3）更换配水DN50PE管（1.6Mpa）200m；（4）新增消毒设备3套。</t>
  </si>
  <si>
    <t>巩固提升农村安全饮水工程，直接受益总人口334人，其中已脱贫户31户71人。</t>
  </si>
  <si>
    <t>紫阳县2022年权河村饮水安全巩固提升工程</t>
  </si>
  <si>
    <t>维修过滤池一座 ；新建蓄水池一座；维修拦水坝一座；新建拦水坝四座 ；新增φ40PE配水管250m ；新增φ50PE配水管50m；新建集水井二座 ；维修蓄水池一座 ；新建过滤一体池一座 ；新增φ40PE配水管200m ；新增φ50PE输水管100m ；新增φ40PE输水管400m ；新增φ32PE配水管1500m ；新增φ25PE配水管2500m ；新增φ20PE配水管800m ；新增φ40PE配水管300m。</t>
  </si>
  <si>
    <t>巩固提升农村安全饮水工程，直接受益总人口440人，其中已脱贫户86户274人。</t>
  </si>
  <si>
    <t>紫阳县2022年双龙村饮水安全巩固提升工程</t>
  </si>
  <si>
    <t>高桥镇双龙村</t>
  </si>
  <si>
    <t>维修拦水坝1座；新建拦水坝2座 ；新增φ40PE配水管200m ；新增φ50PE配水管500m ；新增φ63PE配水管100m。</t>
  </si>
  <si>
    <t>巩固提升农村安全饮水工程，直接受益总人口480人，其中已脱贫户66户210人。</t>
  </si>
  <si>
    <t>紫阳县2022年兰草村饮水安全巩固提升工程</t>
  </si>
  <si>
    <t>高桥镇兰草村</t>
  </si>
  <si>
    <t>新建过滤池1座 ；维修蓄水池2座；新建拦水坝3座 ；新增φ32PE配水管200m ；新增φ20PE配水管200m ；新增φ90PE配水管850m；新增φ32PE配水管200m ；新增φ25PE配水管200m ；新增φ20PE配水管200m ；维修拦水坝1座 ；新增φ40PE配水管500m；新建蓄水池1座 ；新增φ75PE输水管100m；新增φ20PE配水管200m。</t>
  </si>
  <si>
    <t>巩固提升农村安全饮水工程，直接受益总人口830人，其中已脱贫户190户390人。</t>
  </si>
  <si>
    <t>紫阳县2022年何家堡村饮水安全巩固提升工程</t>
  </si>
  <si>
    <t>高桥镇何家堡村</t>
  </si>
  <si>
    <t>（1）新建过滤一体池1座； （2）更换配水DN20PE管（1.6Mpa）600m ；（3）新建输水管DN25PE管200m；（4）维修蓄水池2座； （5）维修拦水坝1座；（6）新建拦水坝1座 ； （7）新建输水管DN25PE管300m； （8）新建输水管DN20PE管400m。</t>
  </si>
  <si>
    <t>巩固提升农村安全饮水工程，直接受益总人口405人，其中已脱贫户122户333人。</t>
  </si>
  <si>
    <t>紫阳县2022年深磨村饮水安全巩固提升工程</t>
  </si>
  <si>
    <t>高桥镇深磨村</t>
  </si>
  <si>
    <t>维修过滤池1座 ；维修拦水坝1座；新建拦水坝1座 ；消毒设备1套 ；新增配水DN50PE管400m；新增配水DN50PE管（1.6Mpa）2500m ；消毒设备1套。</t>
  </si>
  <si>
    <t>巩固提升农村安全饮水工程，直接受益总人口78人，其中已脱贫户29户68人。</t>
  </si>
  <si>
    <t>紫阳县2022年龙潭村饮水安全巩固提升工程</t>
  </si>
  <si>
    <t>高桥镇龙潭村</t>
  </si>
  <si>
    <t>（1）新建拦水坝1座 ；（2）新建输水DN40PE管（1.6Mpa）1200m；（3）新建集水井1座； （4）新建输水DN40PE管（1.6Mpa）100m；（5）更换配水DN32PE管800m。</t>
  </si>
  <si>
    <t>巩固提升农村安全饮水工程，直接受益总人口360人，其中已脱贫户82户223人。</t>
  </si>
  <si>
    <t>紫阳县2022年高滩镇关庙村饮水安全巩固提升工程</t>
  </si>
  <si>
    <t>高滩镇关庙村</t>
  </si>
  <si>
    <t>1.新建3m³过滤池1座，10m³过滤蓄水池1座；2.配水管600m。</t>
  </si>
  <si>
    <t>巩固提升农村安全饮水工程，直接受益总人口180人，其中已脱贫户25户87人。</t>
  </si>
  <si>
    <t>紫阳县2022年双柳村饮水安全巩固提升工程</t>
  </si>
  <si>
    <t>高滩镇双柳村</t>
  </si>
  <si>
    <t>1.新建拦水坝2座；2.新建3m³过滤池1座、10m³过滤蓄水池1座、30m³蓄水池1座；3.输水管道1200m；4.配水管道4300m。</t>
  </si>
  <si>
    <t>巩固提升农村安全饮水工程，直接受益总人口528人，其中已脱贫户85户305人。</t>
  </si>
  <si>
    <t>紫阳县2022年天桥村饮水安全巩固提升工程</t>
  </si>
  <si>
    <t>高滩镇天桥村</t>
  </si>
  <si>
    <t>1.改造拦水坝1座；2.铺设安装φ50PE输水管道800m。</t>
  </si>
  <si>
    <t>巩固提升农村安全饮水工程，直接受益总人口127人，其中已脱贫户27户82人。</t>
  </si>
  <si>
    <t>紫阳县2022年两河村饮水安全巩固提升工程</t>
  </si>
  <si>
    <t>高滩镇两河村</t>
  </si>
  <si>
    <t>1.新建50m³蓄水池1座；2.铺设安装φ50PE配水管300m。</t>
  </si>
  <si>
    <t>巩固提升农村安全饮水工程，直接受益总人口201人，其中已脱贫户31户114人。</t>
  </si>
  <si>
    <t>紫阳县2022年红庙村饮水安全巩固提升工程</t>
  </si>
  <si>
    <t>高滩镇红庙村</t>
  </si>
  <si>
    <t>1.新建集水井2座；2.铺设安装φ50PE配水管1000m。</t>
  </si>
  <si>
    <t>巩固提升农村安全饮水工程，直接受益总人口300人，其中已脱贫户50户200人。</t>
  </si>
  <si>
    <t>紫阳县2022年白鹤村饮水安全巩固提升工程</t>
  </si>
  <si>
    <t>高滩镇白鹤村</t>
  </si>
  <si>
    <t>铺设安装φ63PE输水管道600m。</t>
  </si>
  <si>
    <t>巩固提升农村安全饮水工程，直接受益总人口170人，其中已脱贫户40户144人。</t>
  </si>
  <si>
    <t>紫阳县2022年高滩村饮水安全巩固提升工程</t>
  </si>
  <si>
    <t>高滩镇高滩村</t>
  </si>
  <si>
    <t>铺设安装φ50PE输水管道2100m。</t>
  </si>
  <si>
    <t>巩固提升农村安全饮水工程，直接受益总人口273人，其中已脱贫户29户102人。</t>
  </si>
  <si>
    <t>紫阳县2022年大坝村饮水安全巩固提升工程</t>
  </si>
  <si>
    <t>高滩镇大坝村</t>
  </si>
  <si>
    <t>1.新建10m³蓄水池1座、30m³蓄水池1座；2.铺设安装φ50PE配水管800m，φ32PE配水管400m。</t>
  </si>
  <si>
    <t>巩固提升农村安全饮水工程，直接受益总人口294人，其中已脱贫户35户122人。</t>
  </si>
  <si>
    <t>紫阳县2022年高滩镇白鹤村安全饮水补短板项目工程</t>
  </si>
  <si>
    <t>维修改造拦水坝2座，维修蓄水池1座，铺设安装管道φ50PE管100m。</t>
  </si>
  <si>
    <t>巩固提升农村安全饮水工程，直接受益总人口280人，其中已脱贫户58户252人。</t>
  </si>
  <si>
    <t>紫阳县2022年西河村4组饮水安全巩固提升工程</t>
  </si>
  <si>
    <t>汉王镇西河村</t>
  </si>
  <si>
    <t>新建拦水坝1座，维修蓄水池1座，沉淀过滤池1座，铺设安装φ40管道3000m。</t>
  </si>
  <si>
    <t>巩固提升农村安全饮水工程，直接受益总人口176人，其中已脱贫户49户227人。</t>
  </si>
  <si>
    <t>紫阳县2022年西河村7组饮水安全巩固提升工程</t>
  </si>
  <si>
    <t>新建取水枢纽1处，铺设φ90PE输水管道400m，新建Ⅱ型过滤池1座，新建50m3蓄水池1座，安装缓释消毒设备1套，铺设配水管网400m（φ75PE管200m，φ63PE管200m），新建阀门井4座。</t>
  </si>
  <si>
    <t>巩固提升农村安全饮水工程，直接受益总人口453人，其中已脱贫户48户122人。</t>
  </si>
  <si>
    <t>紫阳县2022年马家营村3、7组饮水安全巩固提升工程</t>
  </si>
  <si>
    <t>汉王镇马家营村</t>
  </si>
  <si>
    <t>新建拦水坝1座，蓄水池2座，铺设安装φ50PE输水管道1200m，φ32PE输水管道400m。</t>
  </si>
  <si>
    <t>巩固提升农村安全饮水工程，直接受益总人口131人，其中已脱贫户40户173人。</t>
  </si>
  <si>
    <t>紫阳县2022年马家营特困户安置点巩固提升工程</t>
  </si>
  <si>
    <t>水厂厂区平整，修建铁艺大门1座，新建砖砌围墙78m，新修挡墙56.2m，埋设φ90PE排水管道120m，修建C20砼排水沟56m，厂区C20硬化205.0m²。</t>
  </si>
  <si>
    <t>巩固提升农村安全饮水工程，直接受益总人口1670人，其中已脱贫户72户248人。</t>
  </si>
  <si>
    <t>紫阳县2022年安五村饮水安全巩固提升工程</t>
  </si>
  <si>
    <t>汉王镇安五村</t>
  </si>
  <si>
    <t>钢筋网加固改造30m³蓄水池1座，铺设φ40PE配水管1500m，新建阀门井4座。</t>
  </si>
  <si>
    <t>巩固提升农村安全饮水工程，直接受益总人口455人，其中已脱贫户84户263人。</t>
  </si>
  <si>
    <t>紫阳县2022年五郎坪村饮水安全巩固提升工程</t>
  </si>
  <si>
    <t>汉王镇五郎坪村</t>
  </si>
  <si>
    <t>新建蓄水池1座，铺设安装φ40PE管400m。</t>
  </si>
  <si>
    <t>巩固提升农村安全饮水工程，直接受益总人口210人，其中已脱贫户13户41人。</t>
  </si>
  <si>
    <t>紫阳县2022年汉城村饮水安全巩固提升工程</t>
  </si>
  <si>
    <t>建集水井1座，防渗抹面改造10m³蓄水池1座，新建50m³蓄水池1座，铺设配水管网2500m，（φ25PE管2400m，φ20PE管100m），新建阀门井5座，入户配套安装φ20PE管500m。</t>
  </si>
  <si>
    <t>巩固提升农村安全饮水工程，直接受益总人口42人，其中已脱贫户12户28人。</t>
  </si>
  <si>
    <t>紫阳县2022年尚坝村饮水安全巩固提升工程</t>
  </si>
  <si>
    <t>红椿镇尚坝村</t>
  </si>
  <si>
    <t>1.新建拦水坝2座；2.新建1m³沉砂池1座；3.铺设安装φ75PE管150m，φ50PE管120m，φ40PE管400m，φ20PE管400m。</t>
  </si>
  <si>
    <t>巩固提升农村安全饮水工程，直接受益总人口813人，其中已脱贫户185户740人。</t>
  </si>
  <si>
    <t>紫阳县2022年盘龙村饮水安全巩固提升工程</t>
  </si>
  <si>
    <t>红椿镇盘龙村</t>
  </si>
  <si>
    <t>1.新建50m³清水池1座；2.硬化净水厂路面150m；3.排水渠44m，新建挡墙10m，硬化112㎡；4.配水管1050m。</t>
  </si>
  <si>
    <t>巩固提升农村安全饮水工程，直接受益总人口248人，其中已脱贫户17户60人。</t>
  </si>
  <si>
    <t>紫阳县2022年侯家坪村饮水安全巩固提升工程</t>
  </si>
  <si>
    <t>红椿镇侯家坪村</t>
  </si>
  <si>
    <t>1.新建拦水坝1座；新建2.5m³过滤池1座；3.新建20m³蓄水池1座，过滤池维修1座；4.输水管150m，配水管6580m。</t>
  </si>
  <si>
    <t>巩固提升农村安全饮水工程，直接受益总人口735人，其中已脱贫户124户426人。</t>
  </si>
  <si>
    <t>紫阳县2022年大青村饮水安全巩固提升工程</t>
  </si>
  <si>
    <t>红椿镇大青村</t>
  </si>
  <si>
    <t>1.拦水坝1座；2.10m³过滤清水池1座；3.铺设安装输水管200m，配水管1000m。</t>
  </si>
  <si>
    <t>巩固提升农村安全饮水工程，直接受益总人口502人，其中已脱贫户126户502人。</t>
  </si>
  <si>
    <t>紫阳县2022年上湾村饮水安全巩固提升工程</t>
  </si>
  <si>
    <t>红椿镇上湾村</t>
  </si>
  <si>
    <t>铺设安装φ63PE管道10m，φ50PE管道600m。</t>
  </si>
  <si>
    <t>巩固提升农村安全饮水工程，直接受益总人口18人，其中已脱贫户4户18人。</t>
  </si>
  <si>
    <t>紫阳县2022年纪家沟村饮水安全巩固提升工程</t>
  </si>
  <si>
    <t>红椿镇纪家沟村</t>
  </si>
  <si>
    <t>1.拦水坝1座；2.铺设安装φ50PE管道60m，φ63PE管道1950m。</t>
  </si>
  <si>
    <t>巩固提升农村安全饮水工程，直接受益总人口189人，其中已脱贫户30户118人。</t>
  </si>
  <si>
    <t>紫阳县2022年白兔村饮水安全巩固提升工程</t>
  </si>
  <si>
    <t>红椿镇白兔村</t>
  </si>
  <si>
    <t>1.拦水坝1座，改造拦水坝1座；2.铺设安装输水管200m，配水管2000m。</t>
  </si>
  <si>
    <t>巩固提升农村安全饮水工程，直接受益总人口167人，其中已脱贫户36户143人。</t>
  </si>
  <si>
    <t>紫阳县2022年东红村饮水安全巩固提升工程</t>
  </si>
  <si>
    <t>焕古镇东红村</t>
  </si>
  <si>
    <t>新建取水枢纽3座，新建20m³低位蓄水池1座，蓄水池抹面加固改造1座，铺设输水管道1000m（φ63PE自流管350m，φ50PE抽水管350m，φ25PE抽水管300m），安装150QJ5-78/11潜水泵1套，架设380V线路，配套XL-21配电箱1面，安装自动控制系统1套，村委会安置点更换φ32PE管50m，φ25PE管300m。</t>
  </si>
  <si>
    <t>巩固提升农村安全饮水工程，直接受益总人口860人，其中已脱贫户180户560人。</t>
  </si>
  <si>
    <t>紫阳县2022年刘家河村7组饮水安全巩固提升工程</t>
  </si>
  <si>
    <t>焕古镇刘家河村</t>
  </si>
  <si>
    <t>新建1座集水井，新建1座5m³过滤蓄水池，铺设安装管道1800米。</t>
  </si>
  <si>
    <t>巩固提升农村安全饮水工程，直接受益总人口26人，其中已脱贫户5户22人。</t>
  </si>
  <si>
    <t>紫阳县2022年刘家河村10组及安置点饮水安全巩固提升工程</t>
  </si>
  <si>
    <t>新建取水枢纽1座，铺设输水管道1240m（DN50无缝钢管500m，φ63PE管740m），安装150QJ5-250/35潜水泵2套，QW50-10潜污泵1套，配套三箱升压器1套，架设380V线路1km，安装GGD1-改软启动柜一面，XL-21配电箱1面，安装自动控制系统1套；新建Ⅰ型过滤池1座，50m³蓄水池1座，新建泵房1座，配套安装CF-50次氯酸钠发生器1套,架设220V线路50m，铺设配水管网2550m，其中φ40PE管200m，φ50PE管150m，φ25PE管2200m，入户配套φ20PE管400m，新建阀门井8座。</t>
  </si>
  <si>
    <t>巩固提升农村安全饮水工程，直接受益总人口331人，其中已脱贫户100户331人。</t>
  </si>
  <si>
    <t>紫阳县2022年黑龙村饮水安全巩固提升工程</t>
  </si>
  <si>
    <t>焕古镇黑龙村</t>
  </si>
  <si>
    <t>新建3座引水低坝，新建1座5m³过滤蓄水池，1方沉砂池1座，铺设安装φ32输配水管道1130m，φ20引水管道1100m。</t>
  </si>
  <si>
    <t>巩固提升农村安全饮水工程，直接受益总人口25人，其中已脱贫户7户14人。</t>
  </si>
  <si>
    <t>紫阳县2022年金塘村饮水安全巩固提升工程</t>
  </si>
  <si>
    <t>新建取水枢纽1座，改造引水低坝1座，铺设输水管4550m（φ63PE管4470m，φ32PE管80m），新建过滤池1座，新建10m3过滤一体池1座，铺设配水管道1750m（φ63PE管30m，Φ32PE管1020m，Φ25PE管500m，Φ20PE管200m），入户配套Φ20PE管400m，散户管道Φ20PE管1000m。</t>
  </si>
  <si>
    <t>巩固提升农村安全饮水工程，直接受益总人口380人，其中已脱贫户83户232人。</t>
  </si>
  <si>
    <t>紫阳县2022年腊竹村饮水安全巩固提升工程</t>
  </si>
  <si>
    <t>焕古镇腊竹村</t>
  </si>
  <si>
    <t>铺设安装φ40PE管1400m，新建阀门井2座。</t>
  </si>
  <si>
    <t>巩固提升农村安全饮水工程，直接受益总人口130人，其中已脱贫户30户110人。</t>
  </si>
  <si>
    <t>紫阳县2022年东河村饮水安全巩固提升工程</t>
  </si>
  <si>
    <t>焕古镇东河村</t>
  </si>
  <si>
    <t>改造引水低坝1座，铺设φ32PE管800m，新建阀门井4座，钢筋网加固改造30m³砖砌蓄水池1座，铺设配水管网500m，全部为φ25PE管，入户配套12户安装φ20PE管600m，全村分散户配套φ20PE管800m。</t>
  </si>
  <si>
    <t>巩固提升农村安全饮水工程，直接受益总人口42人。</t>
  </si>
  <si>
    <t>紫阳县2022年松河村3组饮水安全巩固提升工程</t>
  </si>
  <si>
    <t>焕古镇松河村</t>
  </si>
  <si>
    <t>新建拦水低坝1座，铺设安装φ50PE管道200m，原水坝新增排沙管。</t>
  </si>
  <si>
    <t>巩固提升农村安全饮水工程，直接受益总人口400人，其中已脱贫户108户323人。</t>
  </si>
  <si>
    <t>紫阳县2022年松河村1组饮水安全巩固提升工程</t>
  </si>
  <si>
    <t>拆除原有取水坝1座，新建取水枢纽1座，新建阀井1座；更换输水管道Φ50PE管1100m，修建阀井3座；安装智能水表150块。</t>
  </si>
  <si>
    <t>巩固提升农村安全饮水工程，直接受益总人口125人，其中已脱贫户30户94人。</t>
  </si>
  <si>
    <t>紫阳县2022年苗溪村饮水安全巩固提升工程</t>
  </si>
  <si>
    <t>焕古镇苗溪村</t>
  </si>
  <si>
    <t>新建取水枢纽1座，阀井1座；新铺输水管道Φ63PE管4590m，修建阀井8座。新建沉砂池1座。</t>
  </si>
  <si>
    <t>巩固提升农村安全饮水工程，直接受益总人口342人，其中已脱贫户60户284人。</t>
  </si>
  <si>
    <t>紫阳县2022年大连村饮水安全巩固提升工程</t>
  </si>
  <si>
    <t>安装卡式智能水表320块，安装智能化收费系统1套，更换配水管道1400m（7组更换φ40PE管200m，φ25PE管200m，1组更换φ32PE管200m，φ25PE管200m，φ20PE管600m），更换管件：φ40PE直接20个，φ32PE直接40个，φ40×32的PE异径管10个，φ32×25的PE异径管10个，φ25×20的PE异径管10个，φ32PE正三通20个，φ32PE弯头20个。</t>
  </si>
  <si>
    <t>巩固提升农村安全饮水工程，直接受益总人口1215人，其中已脱贫户154户456人。</t>
  </si>
  <si>
    <t>紫阳县2022年春堰村饮水安全巩固提升工程</t>
  </si>
  <si>
    <t>焕古镇春堰村</t>
  </si>
  <si>
    <t>铺设φ110PE管1850m，新建阀门井5座，春堰村6组供水增加排污泵1台，更换VJV3×10电缆350m。</t>
  </si>
  <si>
    <t>巩固提升农村安全饮水工程，直接受益总人口1340人，其中已脱贫户228户784人。</t>
  </si>
  <si>
    <t>紫阳县2022年端垭村安置点饮水安全巩固提升工程</t>
  </si>
  <si>
    <t>洄水镇端垭村</t>
  </si>
  <si>
    <t>新建拦水坝1座，铺设安装管道1000米，新建沉砂池1座。</t>
  </si>
  <si>
    <t>巩固提升农村安全饮水工程，直接受益总人口291人，其中已脱贫户52户156人。</t>
  </si>
  <si>
    <t>紫阳县2022年端垭村4、7组饮水安全巩固提升工程</t>
  </si>
  <si>
    <t>1.维修20m³蓄水池1座；2.维修50m³蓄水池1座；3.维修100m³蓄水池1座；4.铺设φ50配水管（PE100 1.6Mpa）；5.铺设φ40配水管1000m；6.铺设φ25配水管（PE100 1.6Mpa）。</t>
  </si>
  <si>
    <t>巩固提升农村安全饮水工程，直接受益总人口291人，其中已脱贫户63户186人。</t>
  </si>
  <si>
    <t>紫阳县2022年桦栎村3、6组饮水安全巩固提升工程</t>
  </si>
  <si>
    <t>洄水镇桦栎村</t>
  </si>
  <si>
    <t>维修加固拦水坝2座，铺设安装管道300米，新建沉砂池1座。</t>
  </si>
  <si>
    <t>巩固提升农村安全饮水工程，直接受益总人口252人，其中已脱贫户36户144人。</t>
  </si>
  <si>
    <t>紫阳县2022年桦栎村2、3组饮水安全巩固提升工程</t>
  </si>
  <si>
    <t>1.新建拦水坝1座；2.配备消毒设备2套。</t>
  </si>
  <si>
    <t>巩固提升农村安全饮水工程，直接受益总人口204人，其中已脱贫户33户137人。</t>
  </si>
  <si>
    <t>紫阳县2022年小河村饮水安全巩固提升工程</t>
  </si>
  <si>
    <t>洄水镇小河村</t>
  </si>
  <si>
    <t>1.维修拦水坝1座,2.新建拦水坝1座，3.新建沉砂池一座,4.新建3m3过滤池1座，5.新建5m3蓄水池1座，6铺设DN40PE输水管道800m；7铺设DN32配水管2000m，8铺设DN20配水管1400m。</t>
  </si>
  <si>
    <t>巩固提升农村安全饮水工程，直接受益总人口392人，其中已脱贫户88户222人。</t>
  </si>
  <si>
    <t>紫阳县2022年茶稻村饮水安全巩固提升工程</t>
  </si>
  <si>
    <t>洄水镇茶稻村</t>
  </si>
  <si>
    <t>1.新建过滤池一座；2. 铺设φ63PE溢流管道200m。3. 铺设φ32PE配水管道100m，4. 铺设φ20PE入户管道200m</t>
  </si>
  <si>
    <t>巩固提升农村安全饮水工程，直接受益总人口117人，其中已脱贫户12户40人。</t>
  </si>
  <si>
    <t>紫阳县2022年团堡村饮水安全巩固提升工程</t>
  </si>
  <si>
    <t>洄水镇团堡村</t>
  </si>
  <si>
    <t>1.新建拦水坝一座，2.维修过滤池2座,3.20m3蓄水池维修改造2座。4.维修沉淀过滤池一座，5.维修蓄水池一座。6.更换DN50配水管300m，7.更换DN40配水管500m，8.更换DN20配水管800m。</t>
  </si>
  <si>
    <t>巩固提升农村安全饮水工程，直接受益总人口134人，其中已脱贫户21户46人。</t>
  </si>
  <si>
    <t>紫阳县2022年联沟村饮水安全巩固提升工程</t>
  </si>
  <si>
    <t>1. 新建泉室一座,2. 新建3m3过滤池1座，3. 5m3蓄水池1座，4. 铺设DN32配水管（PE1001.6Mpa）400m5.DN20配水管（PE100 1.6Mpa）600m，6. DN50溢流管（PE100 1.6Mpa）200m。</t>
  </si>
  <si>
    <t>巩固提升农村安全饮水工程，直接受益总人口37人，其中已脱贫户8户25人。</t>
  </si>
  <si>
    <t>紫阳县2022年连桥村饮水安全巩固提升工程</t>
  </si>
  <si>
    <t>洄水镇连桥村</t>
  </si>
  <si>
    <t>更换安装PE20配水管网1000m。</t>
  </si>
  <si>
    <t>巩固提升农村安全饮水工程，直接受益总人口22人，其中已脱贫户1户14人。</t>
  </si>
  <si>
    <t>紫阳县2022年新坪垭村饮水安全巩固提升工程</t>
  </si>
  <si>
    <t>界岭镇新坪垭村</t>
  </si>
  <si>
    <t>1.新建拦水坝1座。2.新建20m3过滤蓄水一体池1座；3.铺设DN63PE100 （1.6Mpa）输水管道800m；4.铺设DN40PE100 （1.6Mpa）输水管道1600m。5.更换DN40PE100 （1.6Mpa）配水管道400m；6.铺设DN40PE100 （1.6Mpa）配水管道400m。7.更换DN20PE100 （1.6Mpa）入户管道600m。</t>
  </si>
  <si>
    <t>巩固提升农村安全饮水工程，直接受益总人口508人，其中已脱贫户95户286人。</t>
  </si>
  <si>
    <t>紫阳县2022年双明村饮水安全巩固提升工程</t>
  </si>
  <si>
    <t>界岭镇双明村</t>
  </si>
  <si>
    <t>1.新建3m³过滤池一座。2.更换DN63PE(1.6MPa)输水管道200m。3.更换DN32PE（1.6Mpa）配水管道400m。4.更换DN20PE（1.6Mpa）入户管道1600m。</t>
  </si>
  <si>
    <t>巩固提升农村安全饮水工程，直接受益总人口186人，其中已脱贫户38户158人。</t>
  </si>
  <si>
    <t>紫阳县2022年松树村饮水安全巩固提升工程</t>
  </si>
  <si>
    <t>界岭镇松树村</t>
  </si>
  <si>
    <t>新建拦水坝1座。</t>
  </si>
  <si>
    <t>巩固提升农村安全饮水工程，直接受益总人口444人，其中已脱贫户78户236人。</t>
  </si>
  <si>
    <t>紫阳县2022年双泉村饮水安全巩固提升工程</t>
  </si>
  <si>
    <t>界岭镇双泉村</t>
  </si>
  <si>
    <t>1.维修蓄水池；2.新建3m3过滤池1座；3、更换φ63配水管（PE100 1.6Mpa）500m；4. 更换φ50配水管（PE100 1.6Mpa）700m；5.更换φ40配水管（PE100 1.6Mpa）300m.6.更换φ32配水管（PE100 1.6Mpa）600m.7.更换φ20配水管（PE100 1.6Mpa）200m。</t>
  </si>
  <si>
    <t>巩固提升农村安全饮水工程，直接受益总人口530人，其中已脱贫户105户336人。</t>
  </si>
  <si>
    <t>紫阳县2022年金狮村饮水安全巩固提升工程</t>
  </si>
  <si>
    <t>界岭镇金狮村</t>
  </si>
  <si>
    <t>1.新建拦水坝1座。2.维修蓄水池1座.3. 更换DN50输水管道100m（1.6MPa）；4.更换DN40输水管道200m（1.6MPa）。</t>
  </si>
  <si>
    <t>巩固提升农村安全饮水工程，直接受益总人口360人，其中已脱贫户55户176人。</t>
  </si>
  <si>
    <t>紫阳县2022年麻园村饮水安全巩固提升工程</t>
  </si>
  <si>
    <t>界岭镇麻园村</t>
  </si>
  <si>
    <t>1.维修拦水坝1座。2.新建拦水坝一座3.新建过滤池2座。4.蓄水池50m3维修改造1座。5.铺设DN40PE管（1.6Mpa）800m（输水管道）6. 铺设DN32PE管（1.6Mpa）300m（配水管道）。</t>
  </si>
  <si>
    <t>巩固提升农村安全饮水工程，直接受益总人口854人，其中已脱贫户175户560人。</t>
  </si>
  <si>
    <t>紫阳县2022年斑桃村3、5、7组饮水安全巩固提升工程</t>
  </si>
  <si>
    <t>新建低坝取水枢纽5座，沉沙池3座，铺设安装φ63PE管道600m，φ40PE管300m，φ32PE管道200m，安装消毒设备4套。</t>
  </si>
  <si>
    <t>巩固提升农村安全饮水工程，直接受益总人口502人，其中已脱贫户79户307人。</t>
  </si>
  <si>
    <t>紫阳县2022年斑桃村2、8组饮水安全巩固提升工程</t>
  </si>
  <si>
    <t>新建拦水坝2座，更换安装管道2500米，闸阀井11座。</t>
  </si>
  <si>
    <t>巩固提升农村安全饮水工程，直接受益总人口186人，其中已脱贫户36户118人。</t>
  </si>
  <si>
    <t>紫阳县2022年赵溪村饮水安全巩固提升工程</t>
  </si>
  <si>
    <t>1.新建拦水坝2座；2.新建20m³过滤蓄水池1座、30m³蓄水池1座、3m³过滤池1座；3.铺设安装输水管道3750m；4.铺设安装配水管道1320m。</t>
  </si>
  <si>
    <t>巩固提升农村安全饮水工程，直接受益总人口561人，其中已脱贫户134户469人。</t>
  </si>
  <si>
    <t>紫阳县2022年染房村饮水安全巩固提升工程</t>
  </si>
  <si>
    <t>四组： 新建200方蓄水池一座；DN75PE管（1.0Mpa）260m（配水管道）；八组： 维修集水井2座（更换井盖，更换滤料）；沿线增加混凝土支墩300m，间距10m一个；；四组国蜂蜂蜜水厂：染房沟和王家沟截流坝各一座；染房沟输水管道采用PE100型dn75PE管，1.6MPa，长890m；慢滤池 1座。</t>
  </si>
  <si>
    <t>巩固提升农村安全饮水工程，直接受益总人口1005人，其中已脱贫户250户589人。</t>
  </si>
  <si>
    <t>紫阳县2022年堰碥村饮水安全巩固提升工程</t>
  </si>
  <si>
    <t>麻柳镇堰碥村</t>
  </si>
  <si>
    <t>1.维修蓄水池2座；2.输水管700m；3.配水管2500m。</t>
  </si>
  <si>
    <t>巩固提升农村安全饮水工程，直接受益总人口104人，其中已脱贫户20户85人。</t>
  </si>
  <si>
    <t>紫阳县2022年麻柳村饮水安全巩固提升工程</t>
  </si>
  <si>
    <t>麻柳镇麻柳村</t>
  </si>
  <si>
    <t>1.新建拦水坝2座；2.原蓄水池清淤7座、20m³过滤蓄水池更换滤料2座、新建10m³过滤蓄水池1座、30m³蓄水池1座；3.铺设安装输水管830m；4.铺设安装配水管1400m。</t>
  </si>
  <si>
    <t>巩固提升农村安全饮水工程，直接受益总人口633人，其中已脱贫户80户321人。</t>
  </si>
  <si>
    <t>紫阳县2022年书堰村饮水安全巩固提升工程</t>
  </si>
  <si>
    <t>1.新建拦水坝3座、新建集水井1座；2.新建3m³蓄水池1座、30m³蓄水池1座、10m³过滤蓄水池1座；3.铺设安装输水管1040m；4.铺设安装配水管300m。</t>
  </si>
  <si>
    <t>巩固提升农村安全饮水工程，直接受益总人口498人，其中已脱贫户81户320人。</t>
  </si>
  <si>
    <t>紫阳县2022年水磨村饮水安全巩固提升工程</t>
  </si>
  <si>
    <t>麻柳镇水磨村</t>
  </si>
  <si>
    <t>1.新建拦水坝1座；2.新建30m³蓄水池1座；3.铺设安装输水管700m。</t>
  </si>
  <si>
    <t>巩固提升农村安全饮水工程，直接受益总人口70人，其中已脱贫户12户52人。</t>
  </si>
  <si>
    <t>紫阳县2022年鲁家村饮水安全巩固提升工程</t>
  </si>
  <si>
    <t>1.维修集水井2座；2.铺设安装输水管1250m；3.铺设安装配水管550m。</t>
  </si>
  <si>
    <t>巩固提升农村安全饮水工程，直接受益总人口178人，其中已脱贫户33户116人。</t>
  </si>
  <si>
    <t>紫阳县2022年温家坪村饮水安全巩固提升工程</t>
  </si>
  <si>
    <t>毛坝镇温家坪村</t>
  </si>
  <si>
    <t>1.新建沉淀井1座；2.铺设安装输水管900m。</t>
  </si>
  <si>
    <t>巩固提升农村安全饮水工程，直接受益总人口60人，其中已脱贫户11户40人。</t>
  </si>
  <si>
    <t>紫阳县2022年瓦滩村饮水安全巩固提升工程</t>
  </si>
  <si>
    <t>毛坝镇瓦滩村</t>
  </si>
  <si>
    <t>集水池1座，蓄水池1座，消毒井1座，铺设更换部分φ50管道2500m,φ20管道3000m，水表60套。</t>
  </si>
  <si>
    <t>巩固提升农村安全饮水工程，直接受益总人口215人，其中已脱贫户8户30人。</t>
  </si>
  <si>
    <t>紫阳县2022年岔河村饮水安全巩固提升工程</t>
  </si>
  <si>
    <t>毛坝镇岔河村</t>
  </si>
  <si>
    <t>铺设安装φ32配水管600m。</t>
  </si>
  <si>
    <t>巩固提升农村安全饮水工程，直接受益总人口14人，其中已脱贫户5户14人。</t>
  </si>
  <si>
    <t>紫阳县2022年干沙村饮水安全巩固提升工程</t>
  </si>
  <si>
    <t>毛坝镇干沙村</t>
  </si>
  <si>
    <t>铺设安装φ32配水管1500m。</t>
  </si>
  <si>
    <t>巩固提升农村安全饮水工程，直接受益总人口16人，其中已脱贫户3户12人。</t>
  </si>
  <si>
    <t>紫阳县2022年腰庄村饮水安全巩固提升工程</t>
  </si>
  <si>
    <t>毛坝镇腰庄村</t>
  </si>
  <si>
    <t>铺设安装φ63配水管100m，φ40配水管300m，φ20配水管700m。</t>
  </si>
  <si>
    <t>巩固提升农村安全饮水工程，直接受益总人口27人，其中已脱贫户5户18人。</t>
  </si>
  <si>
    <t>紫阳县2022年观音村饮水安全巩固提升工程</t>
  </si>
  <si>
    <t>毛坝镇观音村</t>
  </si>
  <si>
    <t>1.新建集水井1座、拦水坝3座、改造过滤池1座；2.铺设安装输水管760m；3.铺设安装配水管1050m；4.新修挡护15m。</t>
  </si>
  <si>
    <t>巩固提升农村安全饮水工程，直接受益总人口360人，其中已脱贫户61户250人。</t>
  </si>
  <si>
    <t>紫阳县2022年双新村二组新增水源工程</t>
  </si>
  <si>
    <t>毛坝镇双新村</t>
  </si>
  <si>
    <t>新建拦水坝一座，过滤蓄水一体池一座，管道800m，阀井5座。</t>
  </si>
  <si>
    <t>巩固提升农村安全饮水工程，直接受益总人口200人，其中已脱贫户30户180人。</t>
  </si>
  <si>
    <t>紫阳县2022年染沟村供水改扩建工程</t>
  </si>
  <si>
    <t>新建减压池1座，维修蓄水池1座，减压阀井5座。</t>
  </si>
  <si>
    <t>巩固提升农村安全饮水工程，直接受益总人口106人，其中已脱贫户20户75人。</t>
  </si>
  <si>
    <t>紫阳县2022年毛坝镇染沟村供水工程</t>
  </si>
  <si>
    <t>反应沉淀池前设置稳压池，更换反应沉淀池斜管，更换重力式无阀滤池滤料，安装絮凝剂投加设备一套，新增铺设安装供水管道2200m，新增变频增加泵2台，控制柜及控制开关1套，新增消毒房1座，消毒设备1台。</t>
  </si>
  <si>
    <t>巩固提升农村安全饮水工程，直接受益总人口2215人饮水安全，其中已脱贫户125户150人。</t>
  </si>
  <si>
    <t>紫阳县2022年狮子沟村饮水安全巩固提升工程</t>
  </si>
  <si>
    <t>蒿坪镇狮子沟村</t>
  </si>
  <si>
    <t>新建取水枢纽1处，铺设φ63PE输水管道100m，新建5m³过滤池1座，50m³蓄水池1座，铺设配水管道1200m（φ90PE管800m，φ63P管400m），新建阀门井3座，散户配套φ20PE管2000m。</t>
  </si>
  <si>
    <t>巩固提升农村安全饮水工程，直接受益总人口396人，其中已脱贫户32户102人。</t>
  </si>
  <si>
    <t>紫阳县2022年金石村饮水安全巩固提升工程</t>
  </si>
  <si>
    <t>共铺设配水管道4250m（φ90PE管250m，φ75PE管900m，φ50PE管600m，φ40PE管1600m，φ32PE管100m，φ25PE管200m，φ20PE管200m）。</t>
  </si>
  <si>
    <t>巩固提升农村安全饮水工程，直接受益总人口782人，其中已脱贫户30户96人。</t>
  </si>
  <si>
    <t>紫阳县2022年黄金村饮水安全巩固提升工程</t>
  </si>
  <si>
    <t>改造引水低坝1座，100m³蓄水池防渗抹面加固改造1座，更换φ75PE输水管道100m，更换φ75PE配水管道500m。</t>
  </si>
  <si>
    <t>巩固提升农村安全饮水工程，直接受益总人口729人，其中已脱贫户44户139人。</t>
  </si>
  <si>
    <t>紫阳县2022年白马村饮水安全巩固提升工程</t>
  </si>
  <si>
    <t>双安镇白马村</t>
  </si>
  <si>
    <t>新建集水井1座，阀井7座，新建10m³蓄水池2座，加固50m³蓄水池1座，加固过滤蓄水池1座；新铺输水管道Φ50PE管3620m；铺设配水管道Φ40PE管980m，安装机械水表161块。</t>
  </si>
  <si>
    <t>巩固提升农村安全饮水工程，直接受益总人口335人，其中已脱贫户85户260人。</t>
  </si>
  <si>
    <t>紫阳县2022年林本河村饮水安全巩固提升工程</t>
  </si>
  <si>
    <t>双安镇林本河村</t>
  </si>
  <si>
    <t>新建取水枢纽1座，阀井1座，拆除重建集水井2座；更换输水管道φ63PE管50m，Φ32PE管500m，φ40PE管100m，新建阀井2座；2）新建10m³蓄水池1座，10m³过滤蓄水池1座；铺设配水管道φ25PE管200m，φ20PE管600m。φ32PE管1000m ，φ40PE管1400m。</t>
  </si>
  <si>
    <t>巩固提升农村安全饮水工程，直接受益总人口772人，其中已脱贫户37户160人。</t>
  </si>
  <si>
    <t>紫阳县2022年沔浴河村饮水安全巩固提升工程</t>
  </si>
  <si>
    <t>双安镇沔浴河村</t>
  </si>
  <si>
    <t>新建取水枢纽1座，阀井1座；新铺φ50PE输水管道100m；配水管道φ40PE管道200m。</t>
  </si>
  <si>
    <t>巩固提升农村安全饮水工程，直接受益总人口208人，其中已脱贫户38户109人。</t>
  </si>
  <si>
    <t>紫阳县2022年闹热村饮水安全巩固提升工程</t>
  </si>
  <si>
    <t>双安镇闹热村</t>
  </si>
  <si>
    <t>取水枢纽集水井滤料更换，集水井内部清洗；输水管道疏通；过滤蓄水池清洗，更换滤料。新建取水枢纽1座，阀井1座。</t>
  </si>
  <si>
    <t>巩固提升农村安全饮水工程，直接受益总人口500人，其中已脱贫户109户412人。</t>
  </si>
  <si>
    <t>紫阳县2022年三元村饮水安全巩固提升工程</t>
  </si>
  <si>
    <t>铺设输水管道Φ40PE管100m；新建20m³蓄水池1座；安装3×6mm²线缆100m，配备抽水泵2台；配水管道Φ20PE管3000m。</t>
  </si>
  <si>
    <t>巩固提升农村安全饮水工程，直接受益总人口157人，其中已脱贫户26户93人。</t>
  </si>
  <si>
    <t>紫阳县2022年双河口村饮水安全巩固提升工程</t>
  </si>
  <si>
    <t>双安镇双河口村</t>
  </si>
  <si>
    <t>铺设配水管道Φ32PE管1000m，新建阀井3座。</t>
  </si>
  <si>
    <t>巩固提升农村安全饮水工程，直接受益总人口125人，其中已脱贫户13户56人。</t>
  </si>
  <si>
    <t>紫阳县2022年桐安村饮水安全巩固提升工程</t>
  </si>
  <si>
    <t>双安镇桐安村</t>
  </si>
  <si>
    <t>新建集水井1座，阀井1座，新建5m³抽水泵进水池1座，安装抽水泵1台；新铺输（抽）水管道Φ40PE管320m；新建10m³蓄水池1座；铺设配水管道Φ40PE管1960m，Φ32PE管320m，新建各类阀井3座。</t>
  </si>
  <si>
    <t>巩固提升农村安全饮水工程，直接受益总人口106人，其中已脱贫户21户48人。</t>
  </si>
  <si>
    <t>紫阳县2022年廖家河村饮水安全巩固提升工程</t>
  </si>
  <si>
    <t>双安镇廖家河村</t>
  </si>
  <si>
    <t>新铺输水管道Φ63PE管5700m，新建阀井13座；新建10m³蓄水池1座；新铺配水管道Φ20PE管400m，新建阀井1座。</t>
  </si>
  <si>
    <t>巩固提升农村安全饮水工程，直接受益总人口722人，其中已脱贫户45户212人。</t>
  </si>
  <si>
    <t>紫阳县2022年闹河村饮水安全巩固提升工程</t>
  </si>
  <si>
    <t>双安镇闹河村</t>
  </si>
  <si>
    <t>取水枢纽清淤，集水井滤料更换；更换输水管道Φ50PE管600m；过滤池更换滤料，更换阀门2个；蓄水池加设排污管；更换消毒设备1套；厂区绿化100m²；更换配水管道Φ40PE管500m。</t>
  </si>
  <si>
    <t>巩固提升农村安全饮水工程，直接受益总人口409人，其中已脱贫户72户286人。</t>
  </si>
  <si>
    <t>紫阳县2022年双安镇沔浴河村供水工程</t>
  </si>
  <si>
    <t>新建油坊沟取水枢纽1处；新建20m³过滤蓄水池1座，安装缓释消毒设备1套；铺设管道4600m；新建阀门井6座。</t>
  </si>
  <si>
    <t>巩固提升农村安全饮水工程，直接受益总人口65人，其中已脱贫户15户40人。</t>
  </si>
  <si>
    <t>紫阳县2022年双安镇双河口村供水改扩建（1处）工程</t>
  </si>
  <si>
    <t>新建及改造拦水坝2座，新建及改造过滤池2座，消毒设备1套，输配水管道15800米。</t>
  </si>
  <si>
    <t>巩固提升农村安全饮水工程，直接受益总人口420人，其中已脱贫户15户51人。</t>
  </si>
  <si>
    <t>紫阳县2022年东垭村饮水安全巩固提升工程</t>
  </si>
  <si>
    <t>双桥镇东垭村</t>
  </si>
  <si>
    <t>（1）新建集水井（2）新建3m³过滤池（3）新建30m³蓄水池（4）排污管道DN90PE管60m（5）输水管DN63PE管（1.6Mpa）300m（6）更换配水管DN50PE管（1.6Mpa）500m（1）新建拦水坝一座;(2)20m³蓄水池（3）排污管道DN90PE管50m；（4）输水管道DN63PE管（1.6Mpa）150m。</t>
  </si>
  <si>
    <t>巩固提升农村安全饮水工程，直接受益总人口428人，其中已脱贫户31户126人。</t>
  </si>
  <si>
    <t>紫阳县2022年庄房村饮水安全巩固提升工程</t>
  </si>
  <si>
    <t>双桥镇庄房村</t>
  </si>
  <si>
    <t>（1）新建拦水坝一座 (2)输水管道DN32PE管1000m （3）阀井一座。</t>
  </si>
  <si>
    <t>巩固提升农村安全饮水工程，直接受益总人口634人，其中已脱贫户66户270人。</t>
  </si>
  <si>
    <t>紫阳县2022年苗河村饮水安全巩固提升工程</t>
  </si>
  <si>
    <t>双桥镇苗河村</t>
  </si>
  <si>
    <t>（1）新建集水井2座 (2)输水管道DN40PE管1600m (3)新建φ40输水管650m (4) 新建φ40输水管950m (5)更换φ63配水管800m (6)更换φ32配水管1000m(7)更换φ20配水管3000m， 更换φ50配水管1700m。</t>
  </si>
  <si>
    <t>巩固提升农村安全饮水工程，直接受益总人口467人，其中已脱贫户174户313人。</t>
  </si>
  <si>
    <t>紫阳县2022年取宝村饮水安全巩固提升工程</t>
  </si>
  <si>
    <t>双桥镇取宝村</t>
  </si>
  <si>
    <t>（1）新建拦水坝一座 (2)输水DN50PE管道3000m（3）更换配水DN40PE管道200m （4）更换配水DN32PE管道300m （5）更换配水DN25PE管道400m（6）新建拦水坝一座 （7）输水DN40PE管道200m （8）新建3m³过滤池（9）新建拦水坝一座  （10）输水DN32PE管道400m  （11）配水DN32PE管道3100m。</t>
  </si>
  <si>
    <t>巩固提升农村安全饮水工程，直接受益总人口563人，其中已脱贫户90户283人。</t>
  </si>
  <si>
    <t>紫阳县2022年解放村饮水安全巩固提升工程</t>
  </si>
  <si>
    <t>双桥镇解放村</t>
  </si>
  <si>
    <t>（1）新建拦水坝一座 (2)输水管道DN32PE管1000m (3)阀井2座；（4）新建3m³过滤池（5）更换φ40PE配水管1500m。（6）更换φ50PE配水管1000m (7) 更换φ20PE配水管1000m。</t>
  </si>
  <si>
    <t>巩固提升农村安全饮水工程，直接受益总人口360人，其中已脱贫户88户295人。</t>
  </si>
  <si>
    <t>紫阳县2022年老庄村饮水安全巩固提升工程</t>
  </si>
  <si>
    <t>瓦庙镇老庄村</t>
  </si>
  <si>
    <t>1.新建拦水坝2座；2.新建10m³过滤蓄水池1座；3.输水管2600m；4.配水管2200m。</t>
  </si>
  <si>
    <t>巩固提升农村安全饮水工程，直接受益总人口580人，其中已脱贫户111户460人。</t>
  </si>
  <si>
    <t>紫阳县2022年新光村饮水安全巩固提升工程</t>
  </si>
  <si>
    <t>瓦庙镇新光村</t>
  </si>
  <si>
    <t>1.新建集水井3座；2.新建30m³蓄水池1座、改造3m³过滤池1座、3m³过滤池更换滤料1座；3.输水管700m；4.配水管3350m。</t>
  </si>
  <si>
    <t>巩固提升农村安全饮水工程，直接受益总人口169人，其中已脱贫户32户112人。</t>
  </si>
  <si>
    <t>紫阳县2022年瓦房村饮水安全巩固提升工程</t>
  </si>
  <si>
    <t>瓦庙镇瓦房村</t>
  </si>
  <si>
    <t>1.新建拦水坝1座；2.铺设安装输水管400m；3.铺设安装配水管3800m。</t>
  </si>
  <si>
    <t>巩固提升农村安全饮水工程，直接受益总人口332人，其中已脱贫户62户232人。</t>
  </si>
  <si>
    <t>紫阳县2022年庙坝村饮水安全巩固提升工程</t>
  </si>
  <si>
    <t>瓦庙镇庙坝村</t>
  </si>
  <si>
    <t>1.新建集水井1座；2.重建50m³蓄水池1座。</t>
  </si>
  <si>
    <t>巩固提升农村安全饮水工程，直接受益总人口166人，其中已脱贫户21户83人。</t>
  </si>
  <si>
    <t>紫阳县2022年堰塘村饮水安全巩固提升工程</t>
  </si>
  <si>
    <t>瓦庙镇堰塘村</t>
  </si>
  <si>
    <t>1.新建集水井1座；2.新建30m³蓄水池2座；3.铺设安装输水管1000m；4.铺设安装配水管2000m。</t>
  </si>
  <si>
    <t>巩固提升农村安全饮水工程，直接受益总人口315人，其中已脱贫户80户262人。</t>
  </si>
  <si>
    <t>紫阳县2022年新房村饮水安全巩固提升工程</t>
  </si>
  <si>
    <t>瓦庙镇新房村</t>
  </si>
  <si>
    <t>1.新建拦水坝1座；2.新建10m³过滤蓄水池1座；3.铺设安装配水管600m。</t>
  </si>
  <si>
    <t>巩固提升农村安全饮水工程，直接受益总人口154人，其中已脱贫户22户82人。</t>
  </si>
  <si>
    <t>紫阳县2022年新华村饮水安全巩固提升工程</t>
  </si>
  <si>
    <t>瓦庙镇新华村</t>
  </si>
  <si>
    <t>1.新建拦水坝1座；2.铺设安装输水管150m。</t>
  </si>
  <si>
    <t>巩固提升农村安全饮水工程，直接受益总人口70人，其中已脱贫户9户30人。</t>
  </si>
  <si>
    <t>紫阳县2022年瓦庙镇供水查缺补漏补充工程</t>
  </si>
  <si>
    <t>瓦庙镇全镇</t>
  </si>
  <si>
    <t>集镇6期新建10m³减压池1座；铺设φ63PE输水管300m；φ63PE排污管道300m；庙坝村何家湾新建Ⅰ型慢滤池1座；新华村铺设φ32PE配水管400m；铺设φ20PE配水管800m；新光村铺设φ20PE配水管800m。</t>
  </si>
  <si>
    <t>巩固提升农村安全饮水工程，直接受益总人口460人，其中已脱贫户92户460人。</t>
  </si>
  <si>
    <t>紫阳县2022年院墙村饮水安全巩固提升工程</t>
  </si>
  <si>
    <t>向阳镇院墙村</t>
  </si>
  <si>
    <t>新建取水枢纽1座，阀井1座；更换φ40PE输水管道1250m；新建20m³过滤蓄水池1座，购安成品钢筋砼预制防撞墩（长2m）1座；新铺及更换φ40PE配水管道850m。</t>
  </si>
  <si>
    <t>巩固提升农村安全饮水工程，直接受益总人口366人，其中已脱贫户50户186人。</t>
  </si>
  <si>
    <t>紫阳县2022年止凤村饮水安全巩固提升工程</t>
  </si>
  <si>
    <t>新建取水枢纽2座，阀井2座；新铺φ25PE输水管道1100m；新建5m³过滤蓄水池2座；新铺φ25PE配水管道500m。</t>
  </si>
  <si>
    <t>巩固提升农村安全饮水工程，直接受益总人口28人，其中已脱贫户9户28人。</t>
  </si>
  <si>
    <t>紫阳县2022年悬鼓村饮水安全巩固提升工程</t>
  </si>
  <si>
    <t>向阳镇悬鼓村</t>
  </si>
  <si>
    <t>新建取水枢纽1座。</t>
  </si>
  <si>
    <t>巩固提升农村安全饮水工程，直接受益总人口573人，其中已脱贫户47户136人。</t>
  </si>
  <si>
    <t>紫阳县2022年鸡鸣村饮水安全巩固提升工程</t>
  </si>
  <si>
    <t>新铺φ50PE输水管道50m；新建10m³过滤蓄水池1座，30m³蓄水池1座；新铺φ40PE配水管道60m。</t>
  </si>
  <si>
    <t>巩固提升农村安全饮水工程，直接受益总人口480人，其中已脱贫户75户230人。</t>
  </si>
  <si>
    <t>紫阳县2022年芭蕉村饮水安全巩固提升工程</t>
  </si>
  <si>
    <t>向阳镇芭蕉村</t>
  </si>
  <si>
    <t>新建取水枢纽1座，输水管道加装DN100闸阀1个，阀井14座；铺设输水管道φ63PE管100m，安装DN50钢管80m；新建20m³蓄水池1座，加固改造蓄水池1座；更换及新铺配水管道φ63PE管道4500m，φ32PE管500m，φ25PE管2600m，φ20PE管4000m。</t>
  </si>
  <si>
    <t>巩固提升农村安全饮水工程，直接受益总人口549人，其中已脱贫户72户316人。</t>
  </si>
  <si>
    <t>紫阳县2022年钟林村饮水安全巩固提升工程</t>
  </si>
  <si>
    <t>铺设安装Φ20PE管1000m。</t>
  </si>
  <si>
    <t>巩固提升农村安全饮水工程，直接受益总人口3人饮水安全，其中已脱贫户2户2人。</t>
  </si>
  <si>
    <t>紫阳县2022年月池村饮水安全巩固提升工程</t>
  </si>
  <si>
    <t>新建取水枢纽1座，新建阀井1座；铺设φ25PE输水管道800m；新建10m³过滤蓄水池2座，10m³蓄水池1座；新铺φ25PE配水管道1400m，φ20PE管1600m。</t>
  </si>
  <si>
    <t>巩固提升农村安全饮水工程，直接受益总人口130人，其中已脱贫户27户82人。</t>
  </si>
  <si>
    <t>紫阳县2022年显钟村饮水安全巩固提升工程</t>
  </si>
  <si>
    <t>加固取水坝1座，新建阀井1座；延伸排污管φ90PE管20m。铺设溢流管φ63PE管400m。铺设输水管道φ50PE管230m。</t>
  </si>
  <si>
    <t>巩固提升农村安全饮水工程，直接受益总人口483人，其中已脱贫户45户168人。</t>
  </si>
  <si>
    <t>紫阳县2022年贾坪村饮水安全巩固提升工程</t>
  </si>
  <si>
    <t>向阳镇贾坪村</t>
  </si>
  <si>
    <t>新建取水枢纽1座，阀井1座；更换φ63PE输水管道100m；新建20m³过滤蓄水池1座，增设缓释消毒器1台，新建消毒器保护井1座；新铺配水管道φ25PE管1400m，φ32PE管200m，φ63PE管500m。</t>
  </si>
  <si>
    <t>巩固提升农村安全饮水工程，直接受益总人口198人。</t>
  </si>
  <si>
    <t>紫阳县2022年向阳镇悬鼓村4组供水工程</t>
  </si>
  <si>
    <t>现有泉室清淤；新建20m³低位过滤蓄水池1座，新建10m³高位蓄水池1座，安装缓释消毒设备1套；铺设输水管道5000m；安装100QJ2-134/24潜水泵1套。</t>
  </si>
  <si>
    <t>巩固提升农村安全饮水工程，直接受益总人口55人，其中已脱贫户6户38人。</t>
  </si>
  <si>
    <t>紫阳县2022年东木镇三官堂村六组大田坝安置点河堤修复工程</t>
  </si>
  <si>
    <t>新建浆砌石堤防长度为207m，底宽2米，高4.5米，顶宽0.8米。修复浆砌石河堤防护长度为12m。</t>
  </si>
  <si>
    <t>提升群众生产生活条件，直接受益12户60人。</t>
  </si>
  <si>
    <t>财政全额投资，支持农村河堤修愎工程。</t>
  </si>
  <si>
    <t>紫阳县2022年高滩镇大坝安置点河堤修复工程</t>
  </si>
  <si>
    <t>堤防基础加固总长110m(左岸)，顶宽0.5米，高2.0米，底宽1.10米。</t>
  </si>
  <si>
    <t>保护大坝安置点及附近居民防护沿线，直接受益40户120人。</t>
  </si>
  <si>
    <t>紫阳县2022年高滩镇廖坝村安置点河堤修复工程</t>
  </si>
  <si>
    <t>高滩镇廖坝村</t>
  </si>
  <si>
    <t>堤防加固总长54米，顶宽0.8米，高6米，底宽2.45米。堤防水毁新建长度12米，顶宽1.2米，高2米，底宽0.6米。</t>
  </si>
  <si>
    <t>保护廖坝村安置点及附近居民，直接受益5户21人。</t>
  </si>
  <si>
    <t>紫阳县2022年高滩镇牌楼村安置点河堤修复工程</t>
  </si>
  <si>
    <t>堤防加固总长18米（挡墙加固8米，顶宽0.5米，高2米，底宽1.1米。安置点下方河道加固长10米，顶宽2米，高3.0米，底宽3.05米。），堤防水毁新建长度9米顶宽0.7米，高7.5米，底宽2.7米。溢流坎下方基础护底20平方米。</t>
  </si>
  <si>
    <t>保护牌楼安置点及附近居民，直接受益5户20人。</t>
  </si>
  <si>
    <t>紫阳县2022年双桥镇四坪坪安置点河堤修复工程</t>
  </si>
  <si>
    <t>双桥镇双河村</t>
  </si>
  <si>
    <t>修复浆砌石河堤防护长度为15m，顶宽1米，高9.5米，底宽4.9米</t>
  </si>
  <si>
    <t>提升群众生产生活条件防护周边居民，直接受益300户1000人。</t>
  </si>
  <si>
    <t>紫阳县2022年高桥镇桂花树社区河堤修复工程</t>
  </si>
  <si>
    <t>水毁河堤修复13m，堤防形式为衡重式挡土墙，顶宽0.6m，衡重台宽度为2.75m，墙高11.0m，基础埋设2.0m深。</t>
  </si>
  <si>
    <t>提升群众生产生活条件保护社区免受洪水威胁，直接受益175户678人。</t>
  </si>
  <si>
    <t>紫阳县2022年高桥镇双龙村社区工厂河堤修复工程</t>
  </si>
  <si>
    <t>堤防基础加固总长20米(右岸)，顶宽1.0m，高1.5m，墙厚0.5m。</t>
  </si>
  <si>
    <t>提升群众生产生活条件保护社区免受洪水威胁，直接受益71户245人。</t>
  </si>
  <si>
    <t>紫阳县2022年洞河镇云峰村安置点河堤修复工程</t>
  </si>
  <si>
    <t>洞河镇云峰村</t>
  </si>
  <si>
    <t>河堤基础C20埋石砼护根长40m，底宽1米，高1.8米，顶宽0.6米。</t>
  </si>
  <si>
    <t>通过实施修复项目，保护现有住户居住安全，直接受益60户242人。</t>
  </si>
  <si>
    <t>紫阳县2022年洞河镇田榜村安置点河堤修复工程</t>
  </si>
  <si>
    <t>（1）河堤基础C20埋石砼护根长144m，第一段底宽1米，高1.5米，顶宽0.6米。第二段底宽1.2米，高2米，顶宽0.8米。第三段底宽0.8米，高1米，顶宽0.6米。第四段底宽0.8米，高0.8米，顶宽0.6米。（2）C20埋石砼补洞1处。</t>
  </si>
  <si>
    <t>通过实施修复项目，保护现有住户居住安全，直接受益54户215人。</t>
  </si>
  <si>
    <t>紫阳县2022年洞河镇楸园村安置点河堤修复工程</t>
  </si>
  <si>
    <t>（1）恢复重建水毁河堤17m，底宽2.5米，高4.5米，顶宽0.8米；（2）河堤基础C20埋石砼护根长140m底宽0.8米，高1米，顶宽0.6米；（3）C20埋石砼补洞1处；（4）新修潜坝1座。</t>
  </si>
  <si>
    <t>通过实施修复项目，保护现有住户居住安全，直接受益44户175人。</t>
  </si>
  <si>
    <t>紫阳县2022年高滩镇红庙村1组杨家河坝河堤修复工程</t>
  </si>
  <si>
    <t>堤防恢复总长33米(右岸)，顶宽1.0米，高8.0米，底宽3.5米。</t>
  </si>
  <si>
    <t>保护周边住户安全，直接受益5户20人。</t>
  </si>
  <si>
    <t>紫阳县2022年汉王镇安家河坝段河堤修复工程</t>
  </si>
  <si>
    <t>1.水毁修复河堤274m。第一段(A-F)主要建设内容：（1）右岸修复河堤154m，其中恢复重建河堤96m，河堤加高段长58m。第二段（F-K）主要建设内容：（1）修复右岸河堤挡坎120m；  2.河堤清淤疏浚160m(两沟交汇处以上河段)。河堤均顶宽0.9米，均高5.5米，均底宽2.4米</t>
  </si>
  <si>
    <t>保护河堤两岸沿线住户，直接受益8户35人。</t>
  </si>
  <si>
    <t>紫阳县2022年汉王镇西河村九条沟河堤修复工程</t>
  </si>
  <si>
    <t>（1）水毁修复河堤147m，均顶宽1.2米，均高5.5米，均底宽3.0米；（2）铺设DN800Ⅱ级钢筋砼预制涵管26m。</t>
  </si>
  <si>
    <t>保护河堤两岸沿线的住户，直接受益4户18人。</t>
  </si>
  <si>
    <t>紫阳县2022年东木镇三官堂村八组河堤修复工程</t>
  </si>
  <si>
    <t>新建浆砌石堤防长度为162m。底宽均2米，均高4.5米，顶宽均0.8米。</t>
  </si>
  <si>
    <t>提升群众生产生活条件，保护周边住户，直接受益14户58人。</t>
  </si>
  <si>
    <t>紫阳县2022年高滩镇水井坝河堤修复工程</t>
  </si>
  <si>
    <t>水毁新建长度47米，均顶宽0.8米，均高6米，均底宽2.5米。加固段长度60米，均顶宽0.5米，均高2.5米，均底宽1.1米。</t>
  </si>
  <si>
    <t>提升群众生产生活条件，保护周边住户安全和耕地50亩，直接受益10户40人。</t>
  </si>
  <si>
    <t>紫阳县2022年麻柳镇麻柳村河堤修复工程</t>
  </si>
  <si>
    <t>设计水毁及加固共计11处。其中：加固总长526.2米，顶宽0.8米，高2.0米。水毁新建长度241米，平均高度4.6米，顶宽0.8米。</t>
  </si>
  <si>
    <t>提升群众生产生活条件，保护沿线农户安全，直接受益52户205人。</t>
  </si>
  <si>
    <t>紫阳县2022年瓦庙镇庙坝村河堤修复工程</t>
  </si>
  <si>
    <t>堤防基础加固总长258米(其中左岸长160米，右岸长97米)。顶宽0.7米，高1.2米，底宽0.8米。</t>
  </si>
  <si>
    <t>保护香椿厂一座，稳定10人务工增收，保护沿沟住户2户8人。</t>
  </si>
  <si>
    <t>紫阳县2022年界岭镇麻园村河堤恢复工程</t>
  </si>
  <si>
    <t>修复浆砌石河堤防护长度为20m，采用浆砌石挡墙，底宽3.2米，高6.7米，顶宽0.8米。</t>
  </si>
  <si>
    <t>保护附近住户安全，直接受益150户600人。</t>
  </si>
  <si>
    <t>紫阳县2022年洄水镇庙沟村1、2组河堤修复工程</t>
  </si>
  <si>
    <t>洄水镇庙沟村</t>
  </si>
  <si>
    <t>恢复浆砌石河堤防护长度为130米，修复堤防总长度35m，顶宽0.8米，高2.5米，底宽1.8米。</t>
  </si>
  <si>
    <t>保护周边住户安全，直接受益118户455人。</t>
  </si>
  <si>
    <t>紫阳县2022年蒿坪镇马家院子段河堤修复工程</t>
  </si>
  <si>
    <t>（1）恢复重建水毁河堤13m，第一段底宽2.2米，高5.5米，顶宽1米。第二段底宽4.5米，高7米，顶宽1米。（2）河堤基础C20埋石砼护根长60m。底宽0.5米，高1.5米，顶宽0.5米；（3）C20埋石砼补洞1处，高2米，宽2米。</t>
  </si>
  <si>
    <t>通过实施修复项目，保护现有住户居住安全，直接受益110户420人。</t>
  </si>
  <si>
    <t>紫阳县2022年蒿坪镇殿光寺段河堤修复工程</t>
  </si>
  <si>
    <t>蒿坪镇森林村</t>
  </si>
  <si>
    <t>恢复重建水毁河堤25m，底宽6.1米，高10.5米，顶宽1.2米。</t>
  </si>
  <si>
    <t>通过实施修复项目，保护附近住户安全，直接受益47户150人。</t>
  </si>
  <si>
    <t>紫阳县2022年双安镇白岩段河堤修复工程</t>
  </si>
  <si>
    <t>水毁修复河堤总长304m（其中水毁河堤拆除重建149m，均顶宽0.8，均底宽2.5米，均高4.9米。C20埋石砼基础护根长125m，均顶宽0.5米，均底宽1米，均高2米，C20埋石砼基础恢复30m）；（2）恢复灌溉渠道19m。</t>
  </si>
  <si>
    <t>通过实施修复项目，保护周边住户安全，直接受益74户235人。</t>
  </si>
  <si>
    <t>紫阳县2022年双安镇集镇安置点河堤修复工程</t>
  </si>
  <si>
    <t>水毁修复河堤总长58m（全部河堤基础加固处理）。具体分段情况如下：第一段（双安镇集镇安置点）主要建设内容：（1）C20埋石砼河堤基础修复7m；第二段（双安镇狮子沟）主要建设内容：（1）C20埋石砼河堤基础修复39m；（2）C25钢筋砼河堤基础修复12m，高1米，顶宽1.8米，底宽1.8米。</t>
  </si>
  <si>
    <t>通过实施修复项目，保护现有住户居住安全，直接受益8户30人。</t>
  </si>
  <si>
    <t>紫阳县2022年向阳镇钟林村大钟林沟河堤项目</t>
  </si>
  <si>
    <t>新建长75米高16米河堤及护坡，开挖土石方4500立方米，回填3500立方米，浆砌石1800立方米，安装护栏56米。</t>
  </si>
  <si>
    <t>提升群众生产生活条件，保护周边住户安全和农田70亩，直接受益118户385人。</t>
  </si>
  <si>
    <t>安康至镇巴两河口公路安保工程</t>
  </si>
  <si>
    <t>向阳镇 红椿镇贾坪村  江河村   纪家沟村白兔村  尚坝村</t>
  </si>
  <si>
    <t>建设公路安保工程8.1公里,安装4320*310*85*2.5mmC型公路波形护栏8.1公里及相关附属设施，修复挡墙772.89立方。</t>
  </si>
  <si>
    <t>改善基础设施条件，建设期间吸纳农村劳动力务工增收，直接受益2112人。</t>
  </si>
  <si>
    <t>财政全额投资，支持农村道路安全防护。</t>
  </si>
  <si>
    <t>新田至西土门垭公路安全生命防护工程</t>
  </si>
  <si>
    <t>城关镇   高桥镇新田村   青中村   全安村   深磨村</t>
  </si>
  <si>
    <t>建设公路安保工程19.24公里，安装4320*310*85*2.5mmC型公路波形护栏19.24公里及相关附属设施。</t>
  </si>
  <si>
    <t>改善基础设施条件，建设期间吸纳农村劳动力务工增收，直接受益1520人。</t>
  </si>
  <si>
    <t>高桥镇高桥-铁佛公路安保工程</t>
  </si>
  <si>
    <t>高桥镇双龙村    裴坝村   板厂村   铁佛村</t>
  </si>
  <si>
    <t>建设公路安保工程4公里，安装4320*310*85*2.5mmC型公路波形护栏4公里及相关附属设施。</t>
  </si>
  <si>
    <t>改善基础设施条件，建设期间吸纳农村劳动力务工增收，直接受益2655人。</t>
  </si>
  <si>
    <t>双桥镇六河村双桥至六河公路安全生命防护工程</t>
  </si>
  <si>
    <t>双桥镇六河村</t>
  </si>
  <si>
    <t>建设公路安保工程7.98公里，安装4320*310*85*2.5mmC型公路波形护栏7.98公里，修复路面300米，安装排水沟两道。</t>
  </si>
  <si>
    <t>改善基础设施条件，建设期间吸纳农村劳动力务工增收，直接受益1129人。</t>
  </si>
  <si>
    <t>界岭镇界岭至城口公路安全生命防护工程</t>
  </si>
  <si>
    <t>界岭镇斑桃村  箭竹村  松树村  双明村   金狮村</t>
  </si>
  <si>
    <t>建设公路安保工程16.72公里，安装4320*310*85*2.5mmC型公路波形护栏16.72公里及相关附属设施。</t>
  </si>
  <si>
    <t>改善基础设施条件，建设期间吸纳农村劳动力务工增收，直接受益1807人。</t>
  </si>
  <si>
    <t>毛坝镇联合-毛坝公路安保工程</t>
  </si>
  <si>
    <t>毛坝镇观音村   腰庄村  岔河村</t>
  </si>
  <si>
    <t>建设公路安保工程0.41公里，安装4320*310*85*2.5mmC型公路波形护栏0.41公里及相关附属设施。</t>
  </si>
  <si>
    <t>改善基础设施条件，建设期间吸纳农村劳动力务工增收，直接受益1416人。</t>
  </si>
  <si>
    <t>高滩镇高滩至田坝公路安全生命防护工程</t>
  </si>
  <si>
    <t>高滩镇高滩村  文台村  白鹤村  百坝村</t>
  </si>
  <si>
    <t>建设公路安保工程9.592公里，安装4320*310*85*2.5mmC型公路波形护栏9.592公里及相关附属设施。</t>
  </si>
  <si>
    <t>改善基础设施条件，建设期间吸纳农村劳动力务工增收，直接受益1001人。</t>
  </si>
  <si>
    <t>高滩镇高滩至绕溪公路安全生命防护工程</t>
  </si>
  <si>
    <t>高滩镇三坪村  双柳村  廖坝村  关庙村  岩峰村  红庙村</t>
  </si>
  <si>
    <t>建设公路安保工程7.631公里，安装4320*310*85*2.5mmC型公路波形护栏7.631公里及相关附属设施。</t>
  </si>
  <si>
    <t>改善基础设施条件，建设期间吸纳农村劳动力务工增收，直接受益2178人。</t>
  </si>
  <si>
    <t>麻柳镇麻柳至水磨公路安全生命防护工程</t>
  </si>
  <si>
    <t>麻柳镇堰碥村  水磨村</t>
  </si>
  <si>
    <t>建设公路安保工程4.25公里，安装4320*310*85*2.5mmC型公路波形护栏4.25公里及相关附属设施。</t>
  </si>
  <si>
    <t>改善基础设施条件，建设期间吸纳农村劳动力务工增收，直接受益743人。</t>
  </si>
  <si>
    <t>东木镇东木至燎原公路安全生命防护工程</t>
  </si>
  <si>
    <t>东木镇木王村  燎原村</t>
  </si>
  <si>
    <t>建设公路安保工程21.747公里，安装4320*310*85*2.5mmC型公路波形护栏21.747公里及相关附属设施。</t>
  </si>
  <si>
    <t>改善基础设施条件，建设期间吸纳农村劳动力务工增收，直接受益1133人。</t>
  </si>
  <si>
    <t>高滩镇高滩-万兴公路安保工程</t>
  </si>
  <si>
    <t>高滩镇龙湾村   八庙村  万兴村</t>
  </si>
  <si>
    <t>建设公路安保工程2.561公里，安装4320*310*85*2.5mmC型公路波形护栏2.561公里及相关附属设施。</t>
  </si>
  <si>
    <t>改善基础设施条件，建设期间吸纳农村劳动力务工增收，直接受益1639人。</t>
  </si>
  <si>
    <t>城关镇太平村龙洞湾桥-金家院子公路安保工程</t>
  </si>
  <si>
    <t>建设公路安保工程0.36公里，安装4320*310*85*2.5mmC型公路波形护栏0.36公里及相关附属设施。</t>
  </si>
  <si>
    <t>改善基础设施条件，建设期间吸纳农村劳动力务工增收，直接受益578人。</t>
  </si>
  <si>
    <t>向阳镇贾坪村宝塔-贾家坪公路安保工程</t>
  </si>
  <si>
    <t>建设公路安保工程1.4公里，安装4320*310*85*2.5mmC型公路波形护栏1.4公里及相关附属设施。</t>
  </si>
  <si>
    <t>改善基础设施条件，建设期间吸纳农村劳动力务工增收，直接受益194人。</t>
  </si>
  <si>
    <t>向阳镇院墙村江河道班-袁家码头公路安保工程</t>
  </si>
  <si>
    <t>建设公路安保工程4.13公里，安装4320*310*85*2.5mmC型公路波形护栏4.13公里及相关附属设施。</t>
  </si>
  <si>
    <t>改善基础设施条件，建设期间吸纳农村劳动力务工增收，直接受益208人。</t>
  </si>
  <si>
    <t>向阳镇悬鼓村高坝-猫儿梁公路安保工程</t>
  </si>
  <si>
    <t>建设公路安保工程5.54公里，安装4320*310*85*2.5mmC型公路波形护栏5.54公里及相关附属设施。</t>
  </si>
  <si>
    <t>改善基础设施条件，建设期间吸纳农村劳动力务工增收，直接受益169人。</t>
  </si>
  <si>
    <t>焕古镇大连村大沟口-大连公路安保工程</t>
  </si>
  <si>
    <t>建设公路安保工程2.33公里，安装4320*310*85*2.5mmC型公路波形护栏2.33公里及相关附属设施。</t>
  </si>
  <si>
    <t>改善基础设施条件，建设期间吸纳农村劳动力务工增收，直接受益123人。</t>
  </si>
  <si>
    <t>焕古镇焕古村四根树-土地垭公路安保工程</t>
  </si>
  <si>
    <t>建设公路安保工程1.67公里，安装4320*310*85*2.5mmC型公路波形护栏1.67公里及相关附属设施。</t>
  </si>
  <si>
    <t>改善基础设施条件，建设期间吸纳农村劳动力务工增收，直接受益94人。</t>
  </si>
  <si>
    <t>焕古镇腊竹村斜沟口-腊竹公路安保工程</t>
  </si>
  <si>
    <t>建设公路安保工程3.01公里，安装4320*310*85*2.5mmC型公路波形护栏3.01公里及相关附属设施。</t>
  </si>
  <si>
    <t>改善基础设施条件，建设期间吸纳农村劳动力务工增收，直接受益384人。</t>
  </si>
  <si>
    <t>焕古镇苗溪村郑家台-龙王潭公路安保工程</t>
  </si>
  <si>
    <t>建设公路安保工程4.24公里，安装4320*310*85*2.5mmC型公路波形护栏4.24公里及相关附属设施。</t>
  </si>
  <si>
    <t>改善基础设施条件，建设期间吸纳农村劳动力务工增收，直接受益369人。</t>
  </si>
  <si>
    <t>焕古镇松河村穆家垭-南山学校公路安保工程</t>
  </si>
  <si>
    <t>建设公路安保工程3.71公里，安装4320*310*85*2.5mmC型公路波形护栏3.71公里及相关附属设施。</t>
  </si>
  <si>
    <t>改善基础设施条件，建设期间吸纳农村劳动力务工增收，直接受益352人。</t>
  </si>
  <si>
    <t>焕古镇金塘村码头-金塘学校公路安保工程</t>
  </si>
  <si>
    <t>建设公路安保工程2.17公里，安装4320*310*85*2.5mmC型公路波形护栏2.17公里及相关附属设施。</t>
  </si>
  <si>
    <t>改善基础设施条件，建设期间吸纳农村劳动力务工增收，直接受益202人。</t>
  </si>
  <si>
    <t>汉王镇西河村兴塘至安溪公路安全生命防护工程</t>
  </si>
  <si>
    <t>建设公路安保工程8.78公里，安装4320*310*85*2.5mmC型公路波形护栏8.78公里及相关附属设施。</t>
  </si>
  <si>
    <t>改善基础设施条件，建设期间吸纳农村劳动力务工增收，直接受益398人。</t>
  </si>
  <si>
    <t>汉王镇农安村汉城至农安公路安全生命防护工程</t>
  </si>
  <si>
    <t>汉王镇农安村</t>
  </si>
  <si>
    <t>建设公路安保工程7.18公里，安装4320*310*85*2.5mmC型公路波形护栏7.18公里及相关附属设施。</t>
  </si>
  <si>
    <t>改善基础设施条件，建设期间吸纳农村劳动力务工增收，直接受益493人。</t>
  </si>
  <si>
    <t>洞河镇香炉村洞苗路口-香炉公路安保工程</t>
  </si>
  <si>
    <t>建设公路安保工程8.55公里，安装4320*310*85*2.5mmC型公路波形护栏8.55公里及相关附属设施。</t>
  </si>
  <si>
    <t>改善基础设施条件，建设期间吸纳农村劳动力务工增收，直接受益455人。</t>
  </si>
  <si>
    <t>洞河镇小红光村八斗课-张家院子公路安保工程</t>
  </si>
  <si>
    <t>建设公路安保工程2.79公里，安装4320*310*85*2.5mmC型公路波形护栏2.79公里及相关附属设施。</t>
  </si>
  <si>
    <t>改善基础设施条件，建设期间吸纳农村劳动力务工增收，直接受益402人。</t>
  </si>
  <si>
    <t>双安镇闹河村闹河口至八里沟公路安全生命防护工程</t>
  </si>
  <si>
    <t>建设公路安保工程16.17公里，安装4320*310*85*2.5mmC型公路波形护栏16.17公里及相关附属设施。</t>
  </si>
  <si>
    <t>改善基础设施条件，建设期间吸纳农村劳动力务工增收，直接受益471人。</t>
  </si>
  <si>
    <t>双安镇廖家河村大地-平玲公路安保工程</t>
  </si>
  <si>
    <t>建设公路安保工程2.9公里，安装4320*310*85*2.5mmC型公路波形护栏2.9公里及相关附属设施。</t>
  </si>
  <si>
    <t>改善基础设施条件，建设期间吸纳农村劳动力务工增收，直接受益182人。</t>
  </si>
  <si>
    <t>双安镇林本河村西沟口-王家垭子公路安保工程</t>
  </si>
  <si>
    <t>建设公路安保工程0.7公里，安装4320*310*85*2.5mmC型公路波形护栏0.7公里及相关附属设施。</t>
  </si>
  <si>
    <t>改善基础设施条件，建设期间吸纳农村劳动力务工增收，直接受益238人。</t>
  </si>
  <si>
    <t>高滩镇岩峰村桃园-红庙公路安保工程</t>
  </si>
  <si>
    <t>高滩镇岩峰村</t>
  </si>
  <si>
    <t>建设公路安保工程7.6公里，安装4320*310*85*2.5mmC型公路波形护栏7.6公里及相关附属设施。</t>
  </si>
  <si>
    <t>改善基础设施条件，建设期间吸纳农村劳动力务工增收，直接受益240人。</t>
  </si>
  <si>
    <t>瓦庙镇瓦房村瓦房坝-老庄公路安保工程</t>
  </si>
  <si>
    <t>建设公路安保工程11.751公里，安装4320*310*85*2.5mmC型公路波形护栏11.751公里及相关附属设施。</t>
  </si>
  <si>
    <t>改善基础设施条件，建设期间吸纳农村劳动力务工增收，直接受益330人。</t>
  </si>
  <si>
    <t>瓦庙镇老庄村方家碥至烟地坪公路安保工程</t>
  </si>
  <si>
    <t>建设公路安保工程4.17公里，安装4320*310*85*2.5mmC型公路波形护栏4.17公里及相关附属设施。</t>
  </si>
  <si>
    <t>改善基础设施条件，建设期间吸纳农村劳动力务工增收，直接受益407人。</t>
  </si>
  <si>
    <t>高桥镇铁佛村铁佛寺桥-涧池公路安保工程</t>
  </si>
  <si>
    <t>高桥镇铁佛村</t>
  </si>
  <si>
    <t>建设公路安保工程0.54公里，安装4320*310*85*2.5mmC型公路波形护栏0.54公里及相关附属设施。</t>
  </si>
  <si>
    <t>汉王镇马家营村土地庙桥-向家老屋公路安保工程</t>
  </si>
  <si>
    <t>建设公路安保工程3.16公里，安装4320*310*85*2.5mmC型公路波形护栏3.16公里及相关附属设施。</t>
  </si>
  <si>
    <t>改善基础设施条件，建设期间吸纳农村劳动力务工增收，直接受益367人。</t>
  </si>
  <si>
    <t>江河村灾后恢复重建工程（续建）</t>
  </si>
  <si>
    <t>向阳镇江河村</t>
  </si>
  <si>
    <t>修建挡墙951m³,修建水沟67.2m³，修复路面1002㎡,波形梁护栏198m等。</t>
  </si>
  <si>
    <t>恢复交通基础设施条件，保障群众交通出行，直接受益323人。</t>
  </si>
  <si>
    <t>纪家沟村、尚坝村、民利村灾后恢复重建工程（续建）</t>
  </si>
  <si>
    <t>红椿镇纪家沟村    尚坝村    民利村</t>
  </si>
  <si>
    <t>修建挡墙2000m³,截水沟615m，波形梁护栏210m等。</t>
  </si>
  <si>
    <t>恢复交通基础设施条件，保障群众交通出行，直接受益1430人。</t>
  </si>
  <si>
    <t>何家堡村、龙潭村、四坪村灾后恢复重建工程（续建）</t>
  </si>
  <si>
    <t>高桥镇    双桥镇何家堡村    龙潭村      四坪村</t>
  </si>
  <si>
    <t>修复路面323㎡，修建挡墙2500.5m³，水沟199m，波形梁护栏190m等。</t>
  </si>
  <si>
    <t>恢复交通基础设施条件，保障群众交通出行，直接受益1504人。</t>
  </si>
  <si>
    <t>云峰村灾后恢复重建工程（续建）</t>
  </si>
  <si>
    <t>截水沟148.5m³，波形梁护栏186m等。</t>
  </si>
  <si>
    <t>恢复交通基础设施条件，保障群众交通出行，直接受益334人。</t>
  </si>
  <si>
    <t>五郎坪村灾后恢复重建工程（续建）</t>
  </si>
  <si>
    <t>水沟100m，波形梁护栏58m等。</t>
  </si>
  <si>
    <t>恢复交通基础设施条件，保障群众交通出行，直接受益649人。</t>
  </si>
  <si>
    <t>三官堂村、春堰村、苗溪村灾后恢复重建工程（续建）</t>
  </si>
  <si>
    <t>东木镇    焕古镇三官堂村   春堰村     苗溪村</t>
  </si>
  <si>
    <t>修复路面1410㎡，波形梁护栏180m等。</t>
  </si>
  <si>
    <t>恢复交通基础设施条件，保障群众交通出行，直接受益1454人。</t>
  </si>
  <si>
    <t>青中村、全安村、深磨村灾后恢复重建工程（续建）</t>
  </si>
  <si>
    <t>城关镇   高桥镇青中村    全安村   深磨村</t>
  </si>
  <si>
    <t>修复路面432㎡，沥青路面390㎡，波形梁护栏424m等。</t>
  </si>
  <si>
    <t>恢复交通基础设施条件，保障群众交通出行，直接受益1000人。</t>
  </si>
  <si>
    <t>富家村、营梁村灾后恢复重建工程（续建）</t>
  </si>
  <si>
    <t>城关镇   向阳镇富家村   营梁村</t>
  </si>
  <si>
    <t>修复路面800㎡，水沟441m，截水沟335m，波形梁护栏250m等。</t>
  </si>
  <si>
    <t>恢复交通基础设施条件，保障群众交通出行，直接受益944人。</t>
  </si>
  <si>
    <t>堰碥村、水磨村、染房村灾后恢复重建工程（续建）</t>
  </si>
  <si>
    <t>麻柳镇堰碥村   水磨村   染房村</t>
  </si>
  <si>
    <t>修复路面518㎡，波形梁护栏309m，水沟40m等。</t>
  </si>
  <si>
    <t>恢复交通基础设施条件，保障群众交通出行，直接受益1336人。</t>
  </si>
  <si>
    <t>腰庄村、岔河村、干沙村灾后恢复重建工程（续建）</t>
  </si>
  <si>
    <t>毛坝镇腰庄村   岔河村    干沙村</t>
  </si>
  <si>
    <t>修建挡墙1100m³，面板60㎡，水沟23m³等。</t>
  </si>
  <si>
    <t>恢复交通基础设施条件，保障群众交通出行，直接受益1252人。</t>
  </si>
  <si>
    <t>斑桃村主干线灾后恢复重建工程（续建）</t>
  </si>
  <si>
    <t>修建挡墙2325m³，水沟3530m等。</t>
  </si>
  <si>
    <t>恢复交通基础设施条件，保障群众交通出行，直接受益631人。</t>
  </si>
  <si>
    <t>东衫至关庙灾后恢复重建工程（续建）</t>
  </si>
  <si>
    <t>东木镇官庙村             军农村</t>
  </si>
  <si>
    <t>挡墙1240m³，修复路面320㎡，水沟80m，波形梁护栏80m等。</t>
  </si>
  <si>
    <t>恢复交通基础设施条件，保障群众交通出行，直接受益1106人。</t>
  </si>
  <si>
    <t>东垭村、庙沟村灾后恢复重建工程（续建）</t>
  </si>
  <si>
    <t>双桥镇
洄水镇东垭村
庙沟村</t>
  </si>
  <si>
    <t>修复路面367㎡，水沟148m等等。</t>
  </si>
  <si>
    <t>恢复交通基础设施条件，保障群众交通出行，直接受益707人。</t>
  </si>
  <si>
    <t>瓦房村灾后恢复重建工程（续建）</t>
  </si>
  <si>
    <t>修建挡墙3000m³，波形梁护栏404m等。</t>
  </si>
  <si>
    <t>恢复交通基础设施条件，保障群众交通出行，直接受益330人。</t>
  </si>
  <si>
    <t>森林村、全兴村、沔浴河村灾后恢复重建工程（续建）</t>
  </si>
  <si>
    <t>蒿坪镇
双安镇森林村
全兴村
沔浴河村</t>
  </si>
  <si>
    <t>修建挡墙750m³，修复面板135㎡等。</t>
  </si>
  <si>
    <t>恢复交通基础设施条件，保障群众交通出行，直接受益1499人。</t>
  </si>
  <si>
    <t>毛坝至新联灾后恢复重建工程（续建）</t>
  </si>
  <si>
    <t>修建挡墙1570m³，混凝土护坡189m³，修复路面486㎡，修复水沟10.37m³，波形梁护栏112m等。</t>
  </si>
  <si>
    <t>恢复交通基础设施条件，保障群众交通出行，直接受益495人。</t>
  </si>
  <si>
    <t>麻柳至银红灾后恢复重建工程</t>
  </si>
  <si>
    <t>路基清淤180m³，砂砾石换填180m³，铺设C20混凝土3096.3m³。</t>
  </si>
  <si>
    <t>恢复交通基础设施条件，保障群众交通出行，直接受益593人。</t>
  </si>
  <si>
    <t>向阳镇天生桥村温家沟村桥梁损毁重建工程</t>
  </si>
  <si>
    <t>重建1-10米普通钢筋混凝土现浇板桥一座，桥台采用扩基 U 型桥台。 桥梁长度为 20.02m,桥梁宽度 7.0m=净 6m+2*0.5m（防撞护栏）。</t>
  </si>
  <si>
    <t>恢复交通基础设施条件，保障群众交通出行，直接受益67人。</t>
  </si>
  <si>
    <t>向阳镇院墙村灾后恢复重建工程</t>
  </si>
  <si>
    <t>挡墙砌筑1187m³，修复路面146㎡，圆管涵3道。</t>
  </si>
  <si>
    <t>恢复交通基础设施条件，保障群众交通出行，直接受益641人。</t>
  </si>
  <si>
    <t>蒿坪镇改革村道路提升改造（续建）</t>
  </si>
  <si>
    <t>改造提升硬化雷吼沟道路0.17公里，宽度4米，配套安保、路肩和水沟。</t>
  </si>
  <si>
    <t>改善脱贫村道路设施条件，农民群众受益1072人，其中：32户108人脱贫人口直接受益，生产生活条件得到改善。</t>
  </si>
  <si>
    <t>高桥镇何家堡村道路提升改造（续建）</t>
  </si>
  <si>
    <t>提升改造硬化专业合作社道路54米、宽3.5米，厚度18厘米,改造维修盘道1处。</t>
  </si>
  <si>
    <t>改善脱贫村道路设施条件，农民群众受益1505人，其中：48户180人脱贫人口直接受益，生产生活条件得到改善。</t>
  </si>
  <si>
    <t>毛坝镇染沟村13组邱家院子-黄会礼门前产业道路硬化（续建）</t>
  </si>
  <si>
    <t>染沟村13组邱家院子-黄会礼门前</t>
  </si>
  <si>
    <t>改造硬化产业道路0.17公里，宽3.5米，C30混凝土厚度18厘米，安装4320*310*85*2.5mmC型公路波形护栏、配套路肩和水沟。</t>
  </si>
  <si>
    <t>改善道路设施条件，提高生产运输能力，降低运输成本，吸纳当地脱贫劳动力就近就业，受益总人口2942人，其中：30户105人脱贫人口直接受益，生产生活条件得到改善。</t>
  </si>
  <si>
    <t>麻柳镇水磨村天池垭至薛家坪产业道路硬化（续建）</t>
  </si>
  <si>
    <t>水磨村天池垭至薛家坪</t>
  </si>
  <si>
    <t>改造硬化产业道路0.1公里，宽3.5米，安装4320*310*85*2.5mmC型公路波形护栏、配套路肩和水沟。</t>
  </si>
  <si>
    <t>改善道路设施条件，提高生产运输能力，降低运输成本，吸纳当地脱贫劳动力就近就业，受益总人口1351人，其中：50户181人脱贫人口直接受益，生产生活条件得到改善。</t>
  </si>
  <si>
    <t>双安镇双河口村道路新修</t>
  </si>
  <si>
    <t>双安镇双河口村柏树嘴安置小区至老街改造路基818米，新修档护墙3790.7M3，路基换填15047.6M3,开挖土石方5564.6M3，外借方填筑9483.3M3，涵洞3道，路面硬化及配套设施。</t>
  </si>
  <si>
    <t>改善基础设施条件，建设期间吸纳农村劳动力务工增收，直接受益950人。</t>
  </si>
  <si>
    <t>紫阳县2022年双安镇桐安村一组桥梁新建工程</t>
  </si>
  <si>
    <t>新建桥梁一座，全长60.04米，桥面宽度为7.5M=净6.5M+0.5M(防撞护栏)</t>
  </si>
  <si>
    <t>改善基础设施条件，提升道路通行能力。全村受益人口682人（其中：贫困户96户342人），建设期间吸纳农村劳动力务工增收。</t>
  </si>
  <si>
    <t>财政全额投资，支持农村桥梁建设。</t>
  </si>
  <si>
    <t>双安镇闹河村便民桥建设（续建）</t>
  </si>
  <si>
    <t>建设1座1-8m简支现浇板桥全长14m,总宽4.5m,桥梁净宽3.8m。</t>
  </si>
  <si>
    <t>提高村级道路设施条件，解决村级道路通行渡水问题，农民群众受益1710人，其中：297户1037人脱贫人口生产生活条件得到改善。</t>
  </si>
  <si>
    <t>紫阳县渚河东木镇重点段防洪工程</t>
  </si>
  <si>
    <t>东木镇关庙村、红椿镇盘龙村、尚坝村</t>
  </si>
  <si>
    <t>新建堤防长3500m。布设穿堤涵管1处，下河踏步2处，综合治理河道长8000m。</t>
  </si>
  <si>
    <t>保护茶园300亩、保护渔业设施一处、保护社区工厂一处，直接受益308户1007人（其中带脱贫人口156户504人），在建设期间脱贫人口通过务工增加收入。</t>
  </si>
  <si>
    <t>财政全额投资，支持重点防洪工程建设。</t>
  </si>
  <si>
    <t>紫阳县2022年汉王镇农安村人居环境提升项目</t>
  </si>
  <si>
    <t>实施农安村桥头至村委会1公里绿化面积8000㎡。</t>
  </si>
  <si>
    <t>改善人居环境条件，提升公共服务水平。全村受益总人口6825人，其中：脱贫户450户1950人。</t>
  </si>
  <si>
    <t>财政全额投资，支持农村人居环境提升。</t>
  </si>
  <si>
    <t>紫阳县2022年东木镇军农村八组八角庙河堤修复工程</t>
  </si>
  <si>
    <t>新修浆砌石河堤防护长度为2段，长度980m，新修河堤均底宽2.1米，均高3.5米，均顶宽0.8米。新建堤防下游段需拆除原水毁堤防新建堤防9段，总长度为220m，现状堤防堤脚加护 180m，底宽1.1米，高1.6米，顶宽0.5米。</t>
  </si>
  <si>
    <t>提升群众生产生活条件，受益总人口355人，直接受益30户120人。</t>
  </si>
  <si>
    <t>紫阳县2022年高标准农田建设项目</t>
  </si>
  <si>
    <t>高滩镇
毛坝镇</t>
  </si>
  <si>
    <t>新改建灌溉系统、土地整理、土地培肥等措施，建设高标准农田1万亩。</t>
  </si>
  <si>
    <t>建设高标准农田1万亩，提高农田等级1个以上，亩产提高20公斤以上。受益农户亩均年增收50元以上。</t>
  </si>
  <si>
    <t>财政全额投资，支持高标准农田建设。</t>
  </si>
  <si>
    <t>安康市紫阳县补建3.02万亩高标准农田建设项目</t>
  </si>
  <si>
    <t>新改建灌溉系统、土地整理、土地培肥等措施，建设高标准农田5000亩。</t>
  </si>
  <si>
    <t>建设高标准农田5000亩，提高农田等级1个以上，亩产提高20公斤以上。受益农户亩均年增收50元以上。</t>
  </si>
  <si>
    <t>紫阳县塘么子沟清洁型小流域治理工程</t>
  </si>
  <si>
    <t>治理水土流失面积6.38平方公里，主要建设内容为：修建谷坊2个、溢流堰6个、植生反滤混凝土组合式护坡共计481米、取水坝1座、输水管线2270米、石板步道977米、卵石步道527米、莲藕池一座；营造水保林108.14公顷，经果林11.09公顷；封禁治理518.52公顷，网围栏2000米，补植桃树数量为9600株。</t>
  </si>
  <si>
    <t>项目建成后，保障330亩农田供水，营造水保林108.14公顷，经果林11.096公顷,保护水土流失。建设期间吸纳农村劳动力务工增收，受益总人口248户868人，其中脱贫户及监测户39户132人。</t>
  </si>
  <si>
    <t>财政全额投资，支持小流域治理建设。</t>
  </si>
  <si>
    <t>基础设施类资金合计</t>
  </si>
  <si>
    <t>紫阳县2022年雨露计划中高职学生资助</t>
  </si>
  <si>
    <t>已脱贫家庭中高职学生雨露计划资助1167人，每人每学年补助3000元。</t>
  </si>
  <si>
    <t>通过资助脱贫户家庭中高职学生1167人，保障学生正常就学，掌握实用技能，促进就业。</t>
  </si>
  <si>
    <t>财政补贴，支持雨露计划学生资助。</t>
  </si>
  <si>
    <t>紫阳县2022年护路员公益岗位项目</t>
  </si>
  <si>
    <t>聘用1667人“三类人群”和脱贫劳动力用于护路员公益岗位。</t>
  </si>
  <si>
    <t>通过公益性岗位促进“三类人群”和脱贫劳动力稳定就业，实现1667人稳定增收。</t>
  </si>
  <si>
    <t>财政全额投资，支持公益专岗。</t>
  </si>
  <si>
    <t>紫阳县2022年乡土人才及创业致富带头人创业培训</t>
  </si>
  <si>
    <t>乡土人才、创业致富带头人培训2000人。</t>
  </si>
  <si>
    <t>对2000人乡土人士、致富带头人提供技术培训，提升劳动力素质、劳动技能，促进就业创业。</t>
  </si>
  <si>
    <t>财政补贴，支持技能培训。</t>
  </si>
  <si>
    <t>紫阳县2022年职业农民和实用技术培训</t>
  </si>
  <si>
    <t>培训新型职业农民200人，按每人补助3000元标准给予培训机构；实用技术培训12000人，按每人30元标准给予补助；获得职业农民认定的，每证按照高级、中级和初级奖补5000元、3000元和1000元。</t>
  </si>
  <si>
    <t>通过学习培训，提高农户自身职业水平，劳动技能，促进就业创业。带动农户4000户12500人，户均增收1000元以上。</t>
  </si>
  <si>
    <t>财政全额投资，支持职业农民和实用技术培训。</t>
  </si>
  <si>
    <t>紫阳县2022年脱贫劳动力跨县就业一次性交通补助</t>
  </si>
  <si>
    <t>对当年跨县转移就业的脱贫劳动力（含监测帮扶劳动力）给予一次性交通补助，其中省外务工补贴500元、市外省内补贴300元、县外市内补贴200元，由补助对象自主申报。计划全年外出务工3.64万人。财政资金给予一次性交通费补贴。</t>
  </si>
  <si>
    <t>全县3.64万人外出务工增收，财政资金给予交通费补贴。</t>
  </si>
  <si>
    <t>财政补贴，支持外出务工人员交通费。</t>
  </si>
  <si>
    <t>紫阳县2022年市场经营主体租赁安置点产业用房奖补</t>
  </si>
  <si>
    <t>13家个体商户租赁安置点产业用房运营，吸纳已脱贫人口和农户就业增收，财政资金按照带农务工人员规模和增收情况，给予租赁费奖补。奖补办法根据紫阳县政府印发《紫阳县移民搬迁安置点产业用房租赁及奖补办法（试行）》（紫政办发﹝2020﹞63号）文件。</t>
  </si>
  <si>
    <t>通过吸纳本地脱贫劳动力102人就近就业，年户均增收1.5万元以上。</t>
  </si>
  <si>
    <t>财政奖补，支持个体商户租赁产业用房发展。</t>
  </si>
  <si>
    <t>紫阳县2022年财政衔接资金项目管理费</t>
  </si>
  <si>
    <t>项目前期设计、评审、招标、监理以及与项目管理有关的支出、巩固拓展脱贫成果和衔接推进乡村振兴规划编制、等项目管理相关支出。</t>
  </si>
  <si>
    <t>提升项目质量监管，确保项目实施过程中科学合理，最终达到项目规范管理。</t>
  </si>
  <si>
    <t>项目管理费。</t>
  </si>
  <si>
    <t>其他类资金合计</t>
  </si>
  <si>
    <t>总    计</t>
  </si>
</sst>
</file>

<file path=xl/styles.xml><?xml version="1.0" encoding="utf-8"?>
<styleSheet xmlns="http://schemas.openxmlformats.org/spreadsheetml/2006/main">
  <numFmts count="9">
    <numFmt numFmtId="176" formatCode="_-* #,##0.00_-;\-* #,##0.00_-;_-* &quot;-&quot;??_-;_-@_-"/>
    <numFmt numFmtId="177" formatCode="_-&quot;￥&quot;* #,##0_-;\-&quot;￥&quot;* #,##0_-;_-&quot;￥&quot;* &quot;-&quot;_-;_-@_-"/>
    <numFmt numFmtId="178" formatCode="_-&quot;￥&quot;* #,##0.00_-;\-&quot;￥&quot;* #,##0.00_-;_-&quot;￥&quot;* &quot;-&quot;??_-;_-@_-"/>
    <numFmt numFmtId="179" formatCode="_-* #,##0_-;\-* #,##0_-;_-* &quot;-&quot;_-;_-@_-"/>
    <numFmt numFmtId="180" formatCode="yyyy&quot;年&quot;m&quot;月&quot;;@"/>
    <numFmt numFmtId="181" formatCode="0.00_ "/>
    <numFmt numFmtId="182" formatCode="0_ "/>
    <numFmt numFmtId="183" formatCode="0.0_ "/>
    <numFmt numFmtId="184" formatCode="0.00;[Red]0.00"/>
  </numFmts>
  <fonts count="38">
    <font>
      <sz val="12"/>
      <name val="宋体"/>
      <charset val="134"/>
    </font>
    <font>
      <sz val="11"/>
      <name val="黑体"/>
      <charset val="134"/>
    </font>
    <font>
      <sz val="11"/>
      <name val="仿宋_GB2312"/>
      <charset val="134"/>
    </font>
    <font>
      <b/>
      <sz val="11"/>
      <name val="仿宋_GB2312"/>
      <charset val="134"/>
    </font>
    <font>
      <sz val="11"/>
      <name val="宋体"/>
      <charset val="134"/>
    </font>
    <font>
      <sz val="11"/>
      <name val="仿宋"/>
      <charset val="134"/>
    </font>
    <font>
      <sz val="12"/>
      <name val="仿宋"/>
      <charset val="134"/>
    </font>
    <font>
      <b/>
      <sz val="11"/>
      <name val="黑体"/>
      <charset val="134"/>
    </font>
    <font>
      <b/>
      <sz val="11"/>
      <name val="仿宋"/>
      <charset val="134"/>
    </font>
    <font>
      <sz val="20"/>
      <name val="方正小标宋简体"/>
      <charset val="134"/>
    </font>
    <font>
      <b/>
      <sz val="10"/>
      <name val="宋体"/>
      <charset val="134"/>
    </font>
    <font>
      <b/>
      <sz val="11"/>
      <name val="宋体"/>
      <charset val="134"/>
    </font>
    <font>
      <sz val="11"/>
      <color indexed="8"/>
      <name val="黑体"/>
      <charset val="134"/>
    </font>
    <font>
      <sz val="11"/>
      <color indexed="8"/>
      <name val="宋体"/>
      <charset val="134"/>
    </font>
    <font>
      <sz val="12"/>
      <color indexed="8"/>
      <name val="宋体"/>
      <charset val="134"/>
    </font>
    <font>
      <b/>
      <sz val="11"/>
      <color indexed="8"/>
      <name val="宋体"/>
      <charset val="134"/>
    </font>
    <font>
      <sz val="10"/>
      <color indexed="8"/>
      <name val="宋体"/>
      <charset val="134"/>
    </font>
    <font>
      <sz val="18"/>
      <color indexed="8"/>
      <name val="方正小标宋简体"/>
      <charset val="134"/>
    </font>
    <font>
      <sz val="22"/>
      <color indexed="8"/>
      <name val="方正小标宋简体"/>
      <charset val="134"/>
    </font>
    <font>
      <sz val="10"/>
      <name val="宋体"/>
      <charset val="134"/>
    </font>
    <font>
      <sz val="11"/>
      <color indexed="62"/>
      <name val="宋体"/>
      <charset val="134"/>
    </font>
    <font>
      <sz val="11"/>
      <color indexed="16"/>
      <name val="宋体"/>
      <charset val="134"/>
    </font>
    <font>
      <sz val="11"/>
      <color indexed="9"/>
      <name val="宋体"/>
      <charset val="134"/>
    </font>
    <font>
      <u/>
      <sz val="12"/>
      <color indexed="12"/>
      <name val="宋体"/>
      <charset val="134"/>
    </font>
    <font>
      <u/>
      <sz val="12"/>
      <color indexed="36"/>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9"/>
      <name val="宋体"/>
      <charset val="134"/>
    </font>
    <font>
      <sz val="11"/>
      <color indexed="8"/>
      <name val="Tahoma"/>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auto="1"/>
      </left>
      <right style="thin">
        <color auto="1"/>
      </right>
      <top style="thin">
        <color auto="1"/>
      </top>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4">
    <xf numFmtId="0" fontId="0" fillId="0" borderId="0">
      <alignment vertical="center"/>
    </xf>
    <xf numFmtId="177" fontId="0" fillId="0" borderId="0" applyFont="0" applyFill="0" applyBorder="0" applyAlignment="0" applyProtection="0">
      <alignment vertical="center"/>
    </xf>
    <xf numFmtId="0" fontId="13" fillId="2" borderId="0" applyNumberFormat="0" applyBorder="0" applyAlignment="0" applyProtection="0">
      <alignment vertical="center"/>
    </xf>
    <xf numFmtId="0" fontId="20" fillId="3" borderId="17" applyNumberFormat="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3" fillId="4" borderId="0" applyNumberFormat="0" applyBorder="0" applyAlignment="0" applyProtection="0">
      <alignment vertical="center"/>
    </xf>
    <xf numFmtId="0" fontId="21" fillId="5" borderId="0" applyNumberFormat="0" applyBorder="0" applyAlignment="0" applyProtection="0">
      <alignment vertical="center"/>
    </xf>
    <xf numFmtId="176" fontId="0" fillId="0" borderId="0" applyFont="0" applyFill="0" applyBorder="0" applyAlignment="0" applyProtection="0">
      <alignment vertical="center"/>
    </xf>
    <xf numFmtId="0" fontId="22" fillId="4" borderId="0" applyNumberFormat="0" applyBorder="0" applyAlignment="0" applyProtection="0">
      <alignment vertical="center"/>
    </xf>
    <xf numFmtId="0" fontId="23"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0" fontId="13" fillId="6" borderId="18" applyNumberFormat="0" applyFont="0" applyAlignment="0" applyProtection="0">
      <alignment vertical="center"/>
    </xf>
    <xf numFmtId="0" fontId="22" fillId="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22" fillId="7" borderId="0" applyNumberFormat="0" applyBorder="0" applyAlignment="0" applyProtection="0">
      <alignment vertical="center"/>
    </xf>
    <xf numFmtId="0" fontId="25" fillId="0" borderId="20" applyNumberFormat="0" applyFill="0" applyAlignment="0" applyProtection="0">
      <alignment vertical="center"/>
    </xf>
    <xf numFmtId="0" fontId="22" fillId="3" borderId="0" applyNumberFormat="0" applyBorder="0" applyAlignment="0" applyProtection="0">
      <alignment vertical="center"/>
    </xf>
    <xf numFmtId="0" fontId="31" fillId="2" borderId="21" applyNumberFormat="0" applyAlignment="0" applyProtection="0">
      <alignment vertical="center"/>
    </xf>
    <xf numFmtId="0" fontId="32" fillId="2" borderId="17" applyNumberFormat="0" applyAlignment="0" applyProtection="0">
      <alignment vertical="center"/>
    </xf>
    <xf numFmtId="0" fontId="33" fillId="8" borderId="22" applyNumberFormat="0" applyAlignment="0" applyProtection="0">
      <alignment vertical="center"/>
    </xf>
    <xf numFmtId="0" fontId="13" fillId="9" borderId="0" applyNumberFormat="0" applyBorder="0" applyAlignment="0" applyProtection="0">
      <alignment vertical="center"/>
    </xf>
    <xf numFmtId="0" fontId="22" fillId="10" borderId="0" applyNumberFormat="0" applyBorder="0" applyAlignment="0" applyProtection="0">
      <alignment vertical="center"/>
    </xf>
    <xf numFmtId="0" fontId="34" fillId="0" borderId="23" applyNumberFormat="0" applyFill="0" applyAlignment="0" applyProtection="0">
      <alignment vertical="center"/>
    </xf>
    <xf numFmtId="0" fontId="15" fillId="0" borderId="24" applyNumberFormat="0" applyFill="0" applyAlignment="0" applyProtection="0">
      <alignment vertical="center"/>
    </xf>
    <xf numFmtId="0" fontId="35" fillId="9" borderId="0" applyNumberFormat="0" applyBorder="0" applyAlignment="0" applyProtection="0">
      <alignment vertical="center"/>
    </xf>
    <xf numFmtId="0" fontId="36" fillId="11" borderId="0" applyNumberFormat="0" applyBorder="0" applyAlignment="0" applyProtection="0">
      <alignment vertical="center"/>
    </xf>
    <xf numFmtId="0" fontId="13" fillId="12" borderId="0" applyNumberFormat="0" applyBorder="0" applyAlignment="0" applyProtection="0">
      <alignment vertical="center"/>
    </xf>
    <xf numFmtId="0" fontId="22" fillId="13" borderId="0" applyNumberFormat="0" applyBorder="0" applyAlignment="0" applyProtection="0">
      <alignment vertical="center"/>
    </xf>
    <xf numFmtId="0" fontId="13" fillId="14"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22" fillId="8" borderId="0" applyNumberFormat="0" applyBorder="0" applyAlignment="0" applyProtection="0">
      <alignment vertical="center"/>
    </xf>
    <xf numFmtId="0" fontId="13" fillId="0" borderId="0" applyProtection="0">
      <alignment vertical="center"/>
    </xf>
    <xf numFmtId="0" fontId="22" fillId="15"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22" fillId="16" borderId="0" applyNumberFormat="0" applyBorder="0" applyAlignment="0" applyProtection="0">
      <alignment vertical="center"/>
    </xf>
    <xf numFmtId="0" fontId="13" fillId="12"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13" fillId="4" borderId="0" applyNumberFormat="0" applyBorder="0" applyAlignment="0" applyProtection="0">
      <alignment vertical="center"/>
    </xf>
    <xf numFmtId="0" fontId="22" fillId="4" borderId="0" applyNumberFormat="0" applyBorder="0" applyAlignment="0" applyProtection="0">
      <alignment vertical="center"/>
    </xf>
    <xf numFmtId="0" fontId="13" fillId="0" borderId="0">
      <alignment vertical="center"/>
    </xf>
    <xf numFmtId="0" fontId="13" fillId="0" borderId="0">
      <alignment vertical="center"/>
    </xf>
    <xf numFmtId="0" fontId="0" fillId="0" borderId="0" applyProtection="0">
      <alignment vertical="center"/>
    </xf>
    <xf numFmtId="0" fontId="37" fillId="0" borderId="0">
      <alignment vertical="center"/>
    </xf>
  </cellStyleXfs>
  <cellXfs count="88">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180" fontId="0" fillId="0" borderId="0" xfId="0" applyNumberFormat="1" applyFont="1" applyFill="1" applyAlignment="1">
      <alignment horizontal="center" vertical="center" wrapText="1"/>
    </xf>
    <xf numFmtId="181" fontId="0" fillId="0" borderId="0" xfId="0" applyNumberFormat="1" applyFont="1" applyFill="1" applyAlignment="1">
      <alignment horizontal="center" vertical="center" wrapText="1"/>
    </xf>
    <xf numFmtId="181" fontId="6" fillId="0" borderId="0" xfId="0" applyNumberFormat="1" applyFont="1" applyFill="1" applyAlignment="1">
      <alignment horizontal="center" vertical="center" wrapText="1"/>
    </xf>
    <xf numFmtId="0" fontId="0" fillId="0"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180" fontId="7" fillId="0" borderId="0" xfId="0" applyNumberFormat="1" applyFont="1" applyFill="1" applyAlignment="1">
      <alignment horizontal="center" vertical="center" wrapText="1"/>
    </xf>
    <xf numFmtId="181" fontId="1" fillId="0" borderId="0" xfId="0" applyNumberFormat="1" applyFont="1" applyFill="1" applyAlignment="1">
      <alignment horizontal="center" vertical="center" wrapText="1"/>
    </xf>
    <xf numFmtId="0" fontId="9" fillId="0" borderId="1" xfId="0"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80" fontId="4" fillId="0" borderId="2" xfId="0" applyNumberFormat="1" applyFont="1" applyFill="1" applyBorder="1" applyAlignment="1">
      <alignment horizontal="center" vertical="center" wrapText="1"/>
    </xf>
    <xf numFmtId="181" fontId="4" fillId="0" borderId="2" xfId="0" applyNumberFormat="1" applyFont="1" applyFill="1" applyBorder="1" applyAlignment="1">
      <alignment horizontal="center" vertical="center" wrapText="1"/>
    </xf>
    <xf numFmtId="182"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81" fontId="4" fillId="0" borderId="5"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53"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2" xfId="53" applyFont="1" applyFill="1" applyBorder="1" applyAlignment="1">
      <alignment horizontal="center" vertical="center" wrapText="1"/>
    </xf>
    <xf numFmtId="181" fontId="5" fillId="0" borderId="0" xfId="0" applyNumberFormat="1" applyFont="1" applyFill="1" applyAlignment="1">
      <alignment horizontal="center" vertical="center" wrapText="1"/>
    </xf>
    <xf numFmtId="0" fontId="9" fillId="0" borderId="1" xfId="0" applyFont="1" applyFill="1" applyBorder="1" applyAlignment="1">
      <alignment vertical="center" wrapText="1"/>
    </xf>
    <xf numFmtId="181" fontId="4" fillId="0" borderId="2"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181" fontId="11" fillId="0" borderId="2" xfId="0" applyNumberFormat="1" applyFont="1" applyFill="1" applyBorder="1" applyAlignment="1">
      <alignment horizontal="center" vertical="center" wrapText="1"/>
    </xf>
    <xf numFmtId="183"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181" fontId="3" fillId="0" borderId="2" xfId="0" applyNumberFormat="1" applyFont="1" applyFill="1" applyBorder="1" applyAlignment="1">
      <alignment horizontal="center" vertical="center" wrapText="1"/>
    </xf>
    <xf numFmtId="184" fontId="11" fillId="0" borderId="2" xfId="0" applyNumberFormat="1" applyFont="1" applyFill="1" applyBorder="1" applyAlignment="1">
      <alignment horizontal="center" vertical="center" wrapText="1"/>
    </xf>
    <xf numFmtId="0" fontId="12" fillId="0" borderId="0" xfId="51" applyFont="1" applyFill="1" applyBorder="1" applyAlignment="1" applyProtection="1">
      <alignment vertical="center"/>
      <protection locked="0"/>
    </xf>
    <xf numFmtId="0" fontId="13" fillId="0" borderId="0" xfId="51" applyFont="1" applyFill="1" applyBorder="1" applyAlignment="1" applyProtection="1">
      <alignment vertical="center"/>
      <protection locked="0"/>
    </xf>
    <xf numFmtId="0" fontId="14" fillId="0" borderId="0" xfId="51" applyFont="1" applyFill="1" applyBorder="1" applyAlignment="1" applyProtection="1">
      <alignment vertical="center"/>
      <protection locked="0"/>
    </xf>
    <xf numFmtId="0" fontId="15" fillId="0" borderId="0" xfId="51" applyFont="1" applyFill="1" applyBorder="1" applyAlignment="1">
      <alignment vertical="center"/>
    </xf>
    <xf numFmtId="0" fontId="16" fillId="0" borderId="0" xfId="51" applyFont="1" applyFill="1" applyBorder="1" applyAlignment="1">
      <alignment vertical="center"/>
    </xf>
    <xf numFmtId="0" fontId="13" fillId="0" borderId="0" xfId="51" applyFont="1" applyFill="1" applyBorder="1" applyAlignment="1">
      <alignment vertical="center"/>
    </xf>
    <xf numFmtId="0" fontId="13" fillId="0" borderId="0" xfId="51" applyFont="1" applyFill="1" applyBorder="1" applyAlignment="1">
      <alignment horizontal="center" vertical="center"/>
    </xf>
    <xf numFmtId="0" fontId="12" fillId="0" borderId="0" xfId="51" applyFont="1" applyFill="1" applyBorder="1" applyAlignment="1" applyProtection="1">
      <alignment horizontal="center" vertical="center"/>
      <protection locked="0"/>
    </xf>
    <xf numFmtId="0" fontId="17" fillId="0" borderId="0" xfId="51" applyFont="1" applyFill="1" applyBorder="1" applyAlignment="1" applyProtection="1">
      <alignment horizontal="center" vertical="center"/>
      <protection locked="0"/>
    </xf>
    <xf numFmtId="0" fontId="18" fillId="0" borderId="0" xfId="51" applyFont="1" applyFill="1" applyBorder="1" applyAlignment="1" applyProtection="1">
      <alignment horizontal="center" vertical="center"/>
      <protection locked="0"/>
    </xf>
    <xf numFmtId="0" fontId="15" fillId="0" borderId="6" xfId="51" applyFont="1" applyFill="1" applyBorder="1" applyAlignment="1" applyProtection="1">
      <alignment horizontal="center" vertical="center"/>
      <protection locked="0"/>
    </xf>
    <xf numFmtId="0" fontId="15" fillId="0" borderId="7" xfId="51" applyFont="1" applyFill="1" applyBorder="1" applyAlignment="1" applyProtection="1">
      <alignment horizontal="center" vertical="center"/>
      <protection locked="0"/>
    </xf>
    <xf numFmtId="0" fontId="15" fillId="0" borderId="6" xfId="51" applyFont="1" applyFill="1" applyBorder="1" applyAlignment="1" applyProtection="1">
      <alignment horizontal="center" vertical="center" wrapText="1"/>
      <protection locked="0"/>
    </xf>
    <xf numFmtId="0" fontId="15" fillId="0" borderId="8" xfId="51" applyFont="1" applyFill="1" applyBorder="1" applyAlignment="1" applyProtection="1">
      <alignment horizontal="center" vertical="center" wrapText="1"/>
      <protection locked="0"/>
    </xf>
    <xf numFmtId="0" fontId="15" fillId="0" borderId="9" xfId="51" applyFont="1" applyFill="1" applyBorder="1" applyAlignment="1" applyProtection="1">
      <alignment horizontal="center" vertical="center" wrapText="1"/>
      <protection locked="0"/>
    </xf>
    <xf numFmtId="0" fontId="15" fillId="0" borderId="10" xfId="51" applyFont="1" applyFill="1" applyBorder="1" applyAlignment="1" applyProtection="1">
      <alignment horizontal="center" vertical="center"/>
      <protection locked="0"/>
    </xf>
    <xf numFmtId="0" fontId="15" fillId="0" borderId="7" xfId="51" applyFont="1" applyFill="1" applyBorder="1" applyAlignment="1" applyProtection="1">
      <alignment horizontal="center" vertical="center" wrapText="1"/>
      <protection locked="0"/>
    </xf>
    <xf numFmtId="0" fontId="15" fillId="0" borderId="6" xfId="51" applyFont="1" applyFill="1" applyBorder="1" applyAlignment="1">
      <alignment horizontal="center" vertical="center"/>
    </xf>
    <xf numFmtId="0" fontId="15" fillId="0" borderId="8" xfId="51" applyFont="1" applyFill="1" applyBorder="1" applyAlignment="1">
      <alignment horizontal="left" vertical="center" wrapText="1"/>
    </xf>
    <xf numFmtId="184" fontId="15" fillId="2" borderId="2" xfId="51" applyNumberFormat="1" applyFont="1" applyFill="1" applyBorder="1" applyAlignment="1">
      <alignment horizontal="center" vertical="center"/>
    </xf>
    <xf numFmtId="0" fontId="15" fillId="0" borderId="2" xfId="51" applyFont="1" applyFill="1" applyBorder="1" applyAlignment="1">
      <alignment vertical="center"/>
    </xf>
    <xf numFmtId="0" fontId="16" fillId="0" borderId="6" xfId="51" applyFont="1" applyFill="1" applyBorder="1" applyAlignment="1">
      <alignment horizontal="center" vertical="center"/>
    </xf>
    <xf numFmtId="0" fontId="16" fillId="0" borderId="2" xfId="50" applyFont="1" applyBorder="1" applyAlignment="1">
      <alignment horizontal="left" vertical="center" wrapText="1"/>
    </xf>
    <xf numFmtId="184" fontId="16" fillId="2" borderId="2" xfId="51" applyNumberFormat="1" applyFont="1" applyFill="1" applyBorder="1" applyAlignment="1">
      <alignment horizontal="center" vertical="center"/>
    </xf>
    <xf numFmtId="0" fontId="16" fillId="0" borderId="2" xfId="51" applyFont="1" applyFill="1" applyBorder="1" applyAlignment="1">
      <alignment vertical="center"/>
    </xf>
    <xf numFmtId="184" fontId="16" fillId="0" borderId="2" xfId="51" applyNumberFormat="1" applyFont="1" applyFill="1" applyBorder="1" applyAlignment="1">
      <alignment horizontal="center" vertical="center"/>
    </xf>
    <xf numFmtId="0" fontId="15" fillId="0" borderId="7" xfId="51" applyFont="1" applyFill="1" applyBorder="1" applyAlignment="1">
      <alignment horizontal="center" vertical="center"/>
    </xf>
    <xf numFmtId="0" fontId="15" fillId="0" borderId="11" xfId="51" applyFont="1" applyFill="1" applyBorder="1" applyAlignment="1">
      <alignment horizontal="left" vertical="center" wrapText="1"/>
    </xf>
    <xf numFmtId="184" fontId="15" fillId="2" borderId="12" xfId="51" applyNumberFormat="1" applyFont="1" applyFill="1" applyBorder="1" applyAlignment="1">
      <alignment horizontal="center" vertical="center"/>
    </xf>
    <xf numFmtId="0" fontId="15" fillId="0" borderId="12" xfId="51" applyFont="1" applyFill="1" applyBorder="1" applyAlignment="1">
      <alignment vertical="center"/>
    </xf>
    <xf numFmtId="0" fontId="16" fillId="0" borderId="2" xfId="51" applyFont="1" applyFill="1" applyBorder="1" applyAlignment="1">
      <alignment horizontal="center" vertical="center"/>
    </xf>
    <xf numFmtId="0" fontId="16" fillId="0" borderId="2" xfId="0" applyFont="1" applyBorder="1" applyAlignment="1">
      <alignment horizontal="left" vertical="center" wrapText="1"/>
    </xf>
    <xf numFmtId="0" fontId="19" fillId="0" borderId="2" xfId="0" applyFont="1" applyBorder="1" applyAlignment="1">
      <alignment horizontal="left" vertical="center" wrapText="1"/>
    </xf>
    <xf numFmtId="0" fontId="15" fillId="0" borderId="10" xfId="51" applyFont="1" applyFill="1" applyBorder="1" applyAlignment="1">
      <alignment horizontal="center" vertical="center"/>
    </xf>
    <xf numFmtId="0" fontId="15" fillId="0" borderId="13" xfId="51" applyFont="1" applyFill="1" applyBorder="1" applyAlignment="1">
      <alignment horizontal="left" vertical="center" wrapText="1"/>
    </xf>
    <xf numFmtId="181" fontId="15" fillId="2" borderId="14" xfId="51" applyNumberFormat="1" applyFont="1" applyFill="1" applyBorder="1" applyAlignment="1">
      <alignment horizontal="center" vertical="center"/>
    </xf>
    <xf numFmtId="0" fontId="15" fillId="0" borderId="14" xfId="51" applyFont="1" applyFill="1" applyBorder="1" applyAlignment="1">
      <alignment vertical="center"/>
    </xf>
    <xf numFmtId="181" fontId="13" fillId="2" borderId="14" xfId="51" applyNumberFormat="1" applyFont="1" applyFill="1" applyBorder="1" applyAlignment="1">
      <alignment horizontal="center" vertical="center"/>
    </xf>
    <xf numFmtId="0" fontId="16" fillId="0" borderId="15" xfId="51" applyFont="1" applyFill="1" applyBorder="1" applyAlignment="1">
      <alignment horizontal="center" vertical="center"/>
    </xf>
    <xf numFmtId="0" fontId="16" fillId="0" borderId="16" xfId="0" applyFont="1" applyBorder="1" applyAlignment="1">
      <alignment horizontal="left" vertical="center" wrapText="1"/>
    </xf>
    <xf numFmtId="0" fontId="15" fillId="0" borderId="2" xfId="5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18 2 4" xfId="52"/>
    <cellStyle name="常规 41" xfId="53"/>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solidFill>
          <a:srgbClr val="FFFFFF"/>
        </a:solidFill>
        <a:ln w="9525" cap="flat" cmpd="sng" algn="ctr">
          <a:solidFill>
            <a:srgbClr val="000000"/>
          </a:solidFill>
          <a:prstDash val="solid"/>
          <a:roun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I4" sqref="I4"/>
    </sheetView>
  </sheetViews>
  <sheetFormatPr defaultColWidth="9" defaultRowHeight="14.25" outlineLevelCol="5"/>
  <cols>
    <col min="1" max="1" width="11.375" style="52" customWidth="1"/>
    <col min="2" max="2" width="34.875" style="52" customWidth="1"/>
    <col min="3" max="3" width="19.375" style="53" customWidth="1"/>
    <col min="4" max="5" width="21.125" style="53" customWidth="1"/>
    <col min="6" max="6" width="14.875" style="52" customWidth="1"/>
  </cols>
  <sheetData>
    <row r="1" s="47" customFormat="1" ht="43.5" customHeight="1" spans="1:5">
      <c r="A1" s="47" t="s">
        <v>0</v>
      </c>
      <c r="C1" s="54"/>
      <c r="D1" s="54"/>
      <c r="E1" s="54"/>
    </row>
    <row r="2" s="48" customFormat="1" ht="43.5" customHeight="1" spans="1:6">
      <c r="A2" s="55" t="s">
        <v>1</v>
      </c>
      <c r="B2" s="56"/>
      <c r="C2" s="56"/>
      <c r="D2" s="56"/>
      <c r="E2" s="56"/>
      <c r="F2" s="56"/>
    </row>
    <row r="3" s="49" customFormat="1" ht="39.6" customHeight="1" spans="1:6">
      <c r="A3" s="57" t="s">
        <v>2</v>
      </c>
      <c r="B3" s="58" t="s">
        <v>3</v>
      </c>
      <c r="C3" s="59" t="s">
        <v>4</v>
      </c>
      <c r="D3" s="60" t="s">
        <v>5</v>
      </c>
      <c r="E3" s="61"/>
      <c r="F3" s="57" t="s">
        <v>6</v>
      </c>
    </row>
    <row r="4" s="49" customFormat="1" ht="66" customHeight="1" spans="1:6">
      <c r="A4" s="57"/>
      <c r="B4" s="62"/>
      <c r="C4" s="63"/>
      <c r="D4" s="63" t="s">
        <v>7</v>
      </c>
      <c r="E4" s="63" t="s">
        <v>8</v>
      </c>
      <c r="F4" s="58"/>
    </row>
    <row r="5" s="50" customFormat="1" ht="36" customHeight="1" spans="1:6">
      <c r="A5" s="64" t="s">
        <v>9</v>
      </c>
      <c r="B5" s="65" t="s">
        <v>10</v>
      </c>
      <c r="C5" s="66">
        <f>SUM(C6:C21)</f>
        <v>24619.66</v>
      </c>
      <c r="D5" s="66">
        <f>SUM(D6:D21)</f>
        <v>23040</v>
      </c>
      <c r="E5" s="66"/>
      <c r="F5" s="67"/>
    </row>
    <row r="6" s="51" customFormat="1" ht="36" customHeight="1" spans="1:6">
      <c r="A6" s="68">
        <v>1</v>
      </c>
      <c r="B6" s="69" t="s">
        <v>11</v>
      </c>
      <c r="C6" s="70">
        <v>20264</v>
      </c>
      <c r="D6" s="70">
        <v>20264</v>
      </c>
      <c r="E6" s="70"/>
      <c r="F6" s="71"/>
    </row>
    <row r="7" s="51" customFormat="1" ht="36" customHeight="1" spans="1:6">
      <c r="A7" s="68">
        <v>2</v>
      </c>
      <c r="B7" s="69" t="s">
        <v>12</v>
      </c>
      <c r="C7" s="70">
        <v>2147</v>
      </c>
      <c r="D7" s="72">
        <v>1960</v>
      </c>
      <c r="E7" s="70"/>
      <c r="F7" s="71"/>
    </row>
    <row r="8" s="51" customFormat="1" ht="36" customHeight="1" spans="1:6">
      <c r="A8" s="68">
        <v>3</v>
      </c>
      <c r="B8" s="69" t="s">
        <v>13</v>
      </c>
      <c r="C8" s="70"/>
      <c r="D8" s="70"/>
      <c r="E8" s="70"/>
      <c r="F8" s="71"/>
    </row>
    <row r="9" s="51" customFormat="1" ht="36" customHeight="1" spans="1:6">
      <c r="A9" s="68">
        <v>4</v>
      </c>
      <c r="B9" s="69" t="s">
        <v>14</v>
      </c>
      <c r="C9" s="70">
        <v>1313.8</v>
      </c>
      <c r="D9" s="70"/>
      <c r="E9" s="70"/>
      <c r="F9" s="71"/>
    </row>
    <row r="10" s="51" customFormat="1" ht="36" customHeight="1" spans="1:6">
      <c r="A10" s="68">
        <v>5</v>
      </c>
      <c r="B10" s="69" t="s">
        <v>15</v>
      </c>
      <c r="C10" s="70">
        <v>684</v>
      </c>
      <c r="D10" s="72">
        <v>684</v>
      </c>
      <c r="E10" s="70"/>
      <c r="F10" s="71"/>
    </row>
    <row r="11" s="51" customFormat="1" ht="36" customHeight="1" spans="1:6">
      <c r="A11" s="68">
        <v>6</v>
      </c>
      <c r="B11" s="69" t="s">
        <v>16</v>
      </c>
      <c r="C11" s="70">
        <v>132</v>
      </c>
      <c r="D11" s="70">
        <v>132</v>
      </c>
      <c r="E11" s="70"/>
      <c r="F11" s="71"/>
    </row>
    <row r="12" s="51" customFormat="1" ht="36" customHeight="1" spans="1:6">
      <c r="A12" s="68">
        <v>7</v>
      </c>
      <c r="B12" s="69" t="s">
        <v>17</v>
      </c>
      <c r="C12" s="70"/>
      <c r="D12" s="70"/>
      <c r="E12" s="70"/>
      <c r="F12" s="71"/>
    </row>
    <row r="13" s="51" customFormat="1" ht="36" customHeight="1" spans="1:6">
      <c r="A13" s="68">
        <v>8</v>
      </c>
      <c r="B13" s="69" t="s">
        <v>18</v>
      </c>
      <c r="C13" s="70"/>
      <c r="D13" s="70"/>
      <c r="E13" s="70"/>
      <c r="F13" s="71"/>
    </row>
    <row r="14" s="51" customFormat="1" ht="36" customHeight="1" spans="1:6">
      <c r="A14" s="68">
        <v>9</v>
      </c>
      <c r="B14" s="69" t="s">
        <v>19</v>
      </c>
      <c r="C14" s="70"/>
      <c r="D14" s="70"/>
      <c r="E14" s="70"/>
      <c r="F14" s="71"/>
    </row>
    <row r="15" s="51" customFormat="1" ht="36" customHeight="1" spans="1:6">
      <c r="A15" s="68">
        <v>10</v>
      </c>
      <c r="B15" s="69" t="s">
        <v>20</v>
      </c>
      <c r="C15" s="70">
        <v>78.86</v>
      </c>
      <c r="D15" s="70"/>
      <c r="E15" s="70"/>
      <c r="F15" s="71"/>
    </row>
    <row r="16" s="51" customFormat="1" ht="36" customHeight="1" spans="1:6">
      <c r="A16" s="68">
        <v>11</v>
      </c>
      <c r="B16" s="69" t="s">
        <v>21</v>
      </c>
      <c r="C16" s="70"/>
      <c r="D16" s="70"/>
      <c r="E16" s="70"/>
      <c r="F16" s="71"/>
    </row>
    <row r="17" s="51" customFormat="1" ht="36" customHeight="1" spans="1:6">
      <c r="A17" s="68">
        <v>12</v>
      </c>
      <c r="B17" s="69" t="s">
        <v>22</v>
      </c>
      <c r="C17" s="70"/>
      <c r="D17" s="70"/>
      <c r="E17" s="70"/>
      <c r="F17" s="71"/>
    </row>
    <row r="18" s="51" customFormat="1" ht="36" customHeight="1" spans="1:6">
      <c r="A18" s="68">
        <v>13</v>
      </c>
      <c r="B18" s="69" t="s">
        <v>23</v>
      </c>
      <c r="C18" s="70"/>
      <c r="D18" s="70"/>
      <c r="E18" s="70"/>
      <c r="F18" s="71"/>
    </row>
    <row r="19" s="51" customFormat="1" ht="36" customHeight="1" spans="1:6">
      <c r="A19" s="68">
        <v>14</v>
      </c>
      <c r="B19" s="69" t="s">
        <v>24</v>
      </c>
      <c r="C19" s="70"/>
      <c r="D19" s="70"/>
      <c r="E19" s="70"/>
      <c r="F19" s="71"/>
    </row>
    <row r="20" s="51" customFormat="1" ht="36" customHeight="1" spans="1:6">
      <c r="A20" s="68">
        <v>15</v>
      </c>
      <c r="B20" s="69" t="s">
        <v>25</v>
      </c>
      <c r="C20" s="70"/>
      <c r="D20" s="70"/>
      <c r="E20" s="70"/>
      <c r="F20" s="71"/>
    </row>
    <row r="21" s="51" customFormat="1" ht="56.25" customHeight="1" spans="1:6">
      <c r="A21" s="68">
        <v>16</v>
      </c>
      <c r="B21" s="69" t="s">
        <v>26</v>
      </c>
      <c r="C21" s="70"/>
      <c r="D21" s="70"/>
      <c r="E21" s="70"/>
      <c r="F21" s="71"/>
    </row>
    <row r="22" s="50" customFormat="1" ht="36" customHeight="1" spans="1:6">
      <c r="A22" s="73" t="s">
        <v>27</v>
      </c>
      <c r="B22" s="74" t="s">
        <v>28</v>
      </c>
      <c r="C22" s="75">
        <f>SUM(C23:C28)</f>
        <v>16589.5</v>
      </c>
      <c r="D22" s="75">
        <f>SUM(D23:D28)</f>
        <v>11569.5</v>
      </c>
      <c r="E22" s="75"/>
      <c r="F22" s="76"/>
    </row>
    <row r="23" s="51" customFormat="1" ht="36" customHeight="1" spans="1:6">
      <c r="A23" s="77">
        <v>1</v>
      </c>
      <c r="B23" s="78" t="s">
        <v>29</v>
      </c>
      <c r="C23" s="70">
        <v>10127</v>
      </c>
      <c r="D23" s="70">
        <v>10127</v>
      </c>
      <c r="E23" s="70"/>
      <c r="F23" s="78"/>
    </row>
    <row r="24" s="51" customFormat="1" ht="54" customHeight="1" spans="1:6">
      <c r="A24" s="77">
        <v>2</v>
      </c>
      <c r="B24" s="78" t="s">
        <v>30</v>
      </c>
      <c r="C24" s="70">
        <v>1077.5</v>
      </c>
      <c r="D24" s="70">
        <v>1077.5</v>
      </c>
      <c r="E24" s="70"/>
      <c r="F24" s="71"/>
    </row>
    <row r="25" s="51" customFormat="1" ht="36" customHeight="1" spans="1:6">
      <c r="A25" s="77">
        <v>3</v>
      </c>
      <c r="B25" s="78" t="s">
        <v>31</v>
      </c>
      <c r="C25" s="70">
        <v>20</v>
      </c>
      <c r="D25" s="70"/>
      <c r="E25" s="70"/>
      <c r="F25" s="71"/>
    </row>
    <row r="26" s="51" customFormat="1" ht="36" customHeight="1" spans="1:6">
      <c r="A26" s="77">
        <v>4</v>
      </c>
      <c r="B26" s="78" t="s">
        <v>32</v>
      </c>
      <c r="C26" s="70"/>
      <c r="D26" s="70"/>
      <c r="E26" s="70"/>
      <c r="F26" s="71"/>
    </row>
    <row r="27" s="51" customFormat="1" ht="36" customHeight="1" spans="1:6">
      <c r="A27" s="77">
        <v>5</v>
      </c>
      <c r="B27" s="78" t="s">
        <v>33</v>
      </c>
      <c r="C27" s="70">
        <v>5365</v>
      </c>
      <c r="D27" s="70">
        <v>365</v>
      </c>
      <c r="E27" s="70"/>
      <c r="F27" s="71"/>
    </row>
    <row r="28" s="51" customFormat="1" ht="36" customHeight="1" spans="1:6">
      <c r="A28" s="77">
        <v>6</v>
      </c>
      <c r="B28" s="79" t="s">
        <v>34</v>
      </c>
      <c r="C28" s="70"/>
      <c r="D28" s="70"/>
      <c r="E28" s="70"/>
      <c r="F28" s="71"/>
    </row>
    <row r="29" s="50" customFormat="1" ht="36" customHeight="1" spans="1:6">
      <c r="A29" s="80" t="s">
        <v>35</v>
      </c>
      <c r="B29" s="81" t="s">
        <v>36</v>
      </c>
      <c r="C29" s="82">
        <f>SUM(C30:C36)</f>
        <v>1800</v>
      </c>
      <c r="D29" s="82">
        <f>SUM(D30:D36)</f>
        <v>1800</v>
      </c>
      <c r="E29" s="82"/>
      <c r="F29" s="83"/>
    </row>
    <row r="30" s="50" customFormat="1" ht="36" customHeight="1" spans="1:6">
      <c r="A30" s="77">
        <v>1</v>
      </c>
      <c r="B30" s="78" t="s">
        <v>37</v>
      </c>
      <c r="C30" s="84">
        <v>1800</v>
      </c>
      <c r="D30" s="84">
        <v>1800</v>
      </c>
      <c r="E30" s="82"/>
      <c r="F30" s="78"/>
    </row>
    <row r="31" s="50" customFormat="1" ht="36" customHeight="1" spans="1:6">
      <c r="A31" s="77">
        <v>2</v>
      </c>
      <c r="B31" s="78" t="s">
        <v>38</v>
      </c>
      <c r="C31" s="82"/>
      <c r="D31" s="82"/>
      <c r="E31" s="82"/>
      <c r="F31" s="83"/>
    </row>
    <row r="32" s="50" customFormat="1" ht="36" customHeight="1" spans="1:6">
      <c r="A32" s="77">
        <v>3</v>
      </c>
      <c r="B32" s="78" t="s">
        <v>39</v>
      </c>
      <c r="C32" s="82"/>
      <c r="D32" s="82"/>
      <c r="E32" s="82"/>
      <c r="F32" s="83"/>
    </row>
    <row r="33" s="50" customFormat="1" ht="36" customHeight="1" spans="1:6">
      <c r="A33" s="77">
        <v>4</v>
      </c>
      <c r="B33" s="78" t="s">
        <v>40</v>
      </c>
      <c r="C33" s="82"/>
      <c r="D33" s="82"/>
      <c r="E33" s="82"/>
      <c r="F33" s="83"/>
    </row>
    <row r="34" s="50" customFormat="1" ht="36" customHeight="1" spans="1:6">
      <c r="A34" s="77">
        <v>5</v>
      </c>
      <c r="B34" s="78" t="s">
        <v>12</v>
      </c>
      <c r="C34" s="82"/>
      <c r="D34" s="82"/>
      <c r="E34" s="82"/>
      <c r="F34" s="83"/>
    </row>
    <row r="35" s="50" customFormat="1" ht="36" customHeight="1" spans="1:6">
      <c r="A35" s="77">
        <v>6</v>
      </c>
      <c r="B35" s="79" t="s">
        <v>41</v>
      </c>
      <c r="C35" s="82"/>
      <c r="D35" s="82"/>
      <c r="E35" s="82"/>
      <c r="F35" s="83"/>
    </row>
    <row r="36" s="50" customFormat="1" ht="36" customHeight="1" spans="1:6">
      <c r="A36" s="77">
        <v>7</v>
      </c>
      <c r="B36" s="79" t="s">
        <v>42</v>
      </c>
      <c r="C36" s="82"/>
      <c r="D36" s="82"/>
      <c r="E36" s="82"/>
      <c r="F36" s="83"/>
    </row>
    <row r="37" s="50" customFormat="1" ht="36" customHeight="1" spans="1:6">
      <c r="A37" s="64" t="s">
        <v>43</v>
      </c>
      <c r="B37" s="65" t="s">
        <v>44</v>
      </c>
      <c r="C37" s="82">
        <f>SUM(C38:C39)</f>
        <v>5110</v>
      </c>
      <c r="D37" s="82">
        <f>SUM(D38:D39)</f>
        <v>5110</v>
      </c>
      <c r="E37" s="82"/>
      <c r="F37" s="67"/>
    </row>
    <row r="38" s="50" customFormat="1" ht="36" customHeight="1" spans="1:6">
      <c r="A38" s="77">
        <v>1</v>
      </c>
      <c r="B38" s="78" t="s">
        <v>45</v>
      </c>
      <c r="C38" s="70">
        <v>5110</v>
      </c>
      <c r="D38" s="70">
        <v>5110</v>
      </c>
      <c r="E38" s="82"/>
      <c r="F38" s="67"/>
    </row>
    <row r="39" s="50" customFormat="1" ht="36" customHeight="1" spans="1:6">
      <c r="A39" s="85">
        <v>2</v>
      </c>
      <c r="B39" s="86" t="s">
        <v>42</v>
      </c>
      <c r="C39" s="70"/>
      <c r="D39" s="70"/>
      <c r="E39" s="82"/>
      <c r="F39" s="67"/>
    </row>
    <row r="40" s="50" customFormat="1" ht="36" customHeight="1" spans="1:6">
      <c r="A40" s="64" t="s">
        <v>46</v>
      </c>
      <c r="B40" s="65" t="s">
        <v>47</v>
      </c>
      <c r="C40" s="66">
        <f>C5+C22+C29+C37</f>
        <v>48119.16</v>
      </c>
      <c r="D40" s="66">
        <f>D5+D22+D29+D37</f>
        <v>41519.5</v>
      </c>
      <c r="E40" s="66"/>
      <c r="F40" s="87"/>
    </row>
  </sheetData>
  <mergeCells count="6">
    <mergeCell ref="A2:F2"/>
    <mergeCell ref="D3:E3"/>
    <mergeCell ref="A3:A4"/>
    <mergeCell ref="B3:B4"/>
    <mergeCell ref="C3:C4"/>
    <mergeCell ref="F3:F4"/>
  </mergeCells>
  <pageMargins left="0.786805555555556" right="0.306944444444444" top="0.507638888888889" bottom="1" header="0.507638888888889" footer="0.50763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P323"/>
  <sheetViews>
    <sheetView zoomScale="115" zoomScaleNormal="115" workbookViewId="0">
      <pane ySplit="5" topLeftCell="A37" activePane="bottomLeft" state="frozen"/>
      <selection/>
      <selection pane="bottomLeft" activeCell="Q37" sqref="Q37"/>
    </sheetView>
  </sheetViews>
  <sheetFormatPr defaultColWidth="10.875" defaultRowHeight="14.25"/>
  <cols>
    <col min="1" max="1" width="4.375" style="2" customWidth="1"/>
    <col min="2" max="2" width="10.625" style="2" customWidth="1"/>
    <col min="3" max="3" width="7.625" style="2" customWidth="1"/>
    <col min="4" max="4" width="23" style="7" customWidth="1"/>
    <col min="5" max="5" width="10.875" style="8" customWidth="1"/>
    <col min="6" max="6" width="20.5" style="2" customWidth="1"/>
    <col min="7" max="9" width="10.875" style="9" customWidth="1"/>
    <col min="10" max="10" width="11" style="10" customWidth="1"/>
    <col min="11" max="11" width="9.375" style="9" customWidth="1"/>
    <col min="12" max="12" width="9.875" style="9" customWidth="1"/>
    <col min="13" max="13" width="5.53333333333333" style="2" customWidth="1"/>
    <col min="14" max="14" width="7.5" style="2" customWidth="1"/>
    <col min="15" max="15" width="8.5" style="11" customWidth="1"/>
    <col min="16" max="16" width="5.625" style="2" customWidth="1"/>
    <col min="17" max="16384" width="10.875" style="3"/>
  </cols>
  <sheetData>
    <row r="1" s="1" customFormat="1" spans="1:16">
      <c r="A1" s="1" t="s">
        <v>48</v>
      </c>
      <c r="B1" s="2"/>
      <c r="C1" s="12"/>
      <c r="D1" s="13"/>
      <c r="E1" s="14"/>
      <c r="F1" s="12"/>
      <c r="G1" s="15"/>
      <c r="H1" s="15"/>
      <c r="I1" s="15"/>
      <c r="J1" s="34"/>
      <c r="K1" s="15"/>
      <c r="L1" s="15"/>
      <c r="M1" s="2"/>
      <c r="N1" s="12"/>
      <c r="O1" s="11"/>
      <c r="P1" s="2"/>
    </row>
    <row r="2" s="2" customFormat="1" ht="39" customHeight="1" spans="1:16">
      <c r="A2" s="16" t="s">
        <v>49</v>
      </c>
      <c r="B2" s="16"/>
      <c r="C2" s="16"/>
      <c r="D2" s="16"/>
      <c r="E2" s="17"/>
      <c r="F2" s="16"/>
      <c r="G2" s="18"/>
      <c r="H2" s="18"/>
      <c r="I2" s="18"/>
      <c r="J2" s="18"/>
      <c r="K2" s="18"/>
      <c r="L2" s="18"/>
      <c r="M2" s="16"/>
      <c r="N2" s="16"/>
      <c r="O2" s="35"/>
      <c r="P2" s="16"/>
    </row>
    <row r="3" s="3" customFormat="1" ht="30" customHeight="1" spans="1:16">
      <c r="A3" s="19" t="s">
        <v>2</v>
      </c>
      <c r="B3" s="19" t="s">
        <v>50</v>
      </c>
      <c r="C3" s="19" t="s">
        <v>51</v>
      </c>
      <c r="D3" s="19" t="s">
        <v>52</v>
      </c>
      <c r="E3" s="20" t="s">
        <v>53</v>
      </c>
      <c r="F3" s="19" t="s">
        <v>54</v>
      </c>
      <c r="G3" s="21" t="s">
        <v>55</v>
      </c>
      <c r="H3" s="21"/>
      <c r="I3" s="21"/>
      <c r="J3" s="21"/>
      <c r="K3" s="21"/>
      <c r="L3" s="21"/>
      <c r="M3" s="19"/>
      <c r="N3" s="19" t="s">
        <v>56</v>
      </c>
      <c r="O3" s="19" t="s">
        <v>57</v>
      </c>
      <c r="P3" s="19" t="s">
        <v>58</v>
      </c>
    </row>
    <row r="4" s="3" customFormat="1" ht="30" customHeight="1" spans="1:16">
      <c r="A4" s="19"/>
      <c r="B4" s="19"/>
      <c r="C4" s="19"/>
      <c r="D4" s="19"/>
      <c r="E4" s="20"/>
      <c r="F4" s="19"/>
      <c r="G4" s="21" t="s">
        <v>59</v>
      </c>
      <c r="H4" s="21" t="s">
        <v>60</v>
      </c>
      <c r="I4" s="21"/>
      <c r="J4" s="21"/>
      <c r="K4" s="21"/>
      <c r="L4" s="21"/>
      <c r="M4" s="19" t="s">
        <v>61</v>
      </c>
      <c r="N4" s="19"/>
      <c r="O4" s="19"/>
      <c r="P4" s="19"/>
    </row>
    <row r="5" s="3" customFormat="1" ht="54" customHeight="1" spans="1:16">
      <c r="A5" s="19"/>
      <c r="B5" s="19"/>
      <c r="C5" s="19"/>
      <c r="D5" s="19"/>
      <c r="E5" s="20"/>
      <c r="F5" s="19"/>
      <c r="G5" s="21"/>
      <c r="H5" s="21" t="s">
        <v>62</v>
      </c>
      <c r="I5" s="21" t="s">
        <v>63</v>
      </c>
      <c r="J5" s="21" t="s">
        <v>64</v>
      </c>
      <c r="K5" s="21" t="s">
        <v>65</v>
      </c>
      <c r="L5" s="21" t="s">
        <v>66</v>
      </c>
      <c r="M5" s="19"/>
      <c r="N5" s="19"/>
      <c r="O5" s="19"/>
      <c r="P5" s="19"/>
    </row>
    <row r="6" s="4" customFormat="1" ht="54" hidden="1" spans="1:16">
      <c r="A6" s="22">
        <v>1</v>
      </c>
      <c r="B6" s="23" t="s">
        <v>67</v>
      </c>
      <c r="C6" s="24" t="s">
        <v>68</v>
      </c>
      <c r="D6" s="23" t="s">
        <v>69</v>
      </c>
      <c r="E6" s="25" t="s">
        <v>70</v>
      </c>
      <c r="F6" s="23" t="s">
        <v>71</v>
      </c>
      <c r="G6" s="26">
        <f>H6+M6</f>
        <v>40</v>
      </c>
      <c r="H6" s="26">
        <f t="shared" ref="H6:H48" si="0">I6+J6+K6+L6</f>
        <v>40</v>
      </c>
      <c r="I6" s="36"/>
      <c r="J6" s="36">
        <v>40</v>
      </c>
      <c r="K6" s="36"/>
      <c r="L6" s="36"/>
      <c r="M6" s="24"/>
      <c r="N6" s="23" t="s">
        <v>72</v>
      </c>
      <c r="O6" s="24" t="s">
        <v>73</v>
      </c>
      <c r="P6" s="24" t="s">
        <v>74</v>
      </c>
    </row>
    <row r="7" s="4" customFormat="1" ht="67.5" hidden="1" spans="1:16">
      <c r="A7" s="22">
        <v>2</v>
      </c>
      <c r="B7" s="24" t="s">
        <v>75</v>
      </c>
      <c r="C7" s="24" t="s">
        <v>76</v>
      </c>
      <c r="D7" s="23" t="s">
        <v>77</v>
      </c>
      <c r="E7" s="25" t="s">
        <v>70</v>
      </c>
      <c r="F7" s="23" t="s">
        <v>78</v>
      </c>
      <c r="G7" s="26">
        <f t="shared" ref="G7:G48" si="1">H7+M7</f>
        <v>100</v>
      </c>
      <c r="H7" s="26">
        <f t="shared" si="0"/>
        <v>100</v>
      </c>
      <c r="I7" s="36"/>
      <c r="J7" s="36">
        <v>100</v>
      </c>
      <c r="K7" s="36"/>
      <c r="L7" s="36"/>
      <c r="M7" s="24"/>
      <c r="N7" s="23" t="s">
        <v>72</v>
      </c>
      <c r="O7" s="24" t="s">
        <v>79</v>
      </c>
      <c r="P7" s="24" t="s">
        <v>74</v>
      </c>
    </row>
    <row r="8" s="4" customFormat="1" ht="54" hidden="1" spans="1:16">
      <c r="A8" s="22">
        <v>3</v>
      </c>
      <c r="B8" s="24" t="s">
        <v>80</v>
      </c>
      <c r="C8" s="24" t="s">
        <v>81</v>
      </c>
      <c r="D8" s="23" t="s">
        <v>82</v>
      </c>
      <c r="E8" s="25" t="s">
        <v>70</v>
      </c>
      <c r="F8" s="23" t="s">
        <v>83</v>
      </c>
      <c r="G8" s="26">
        <f t="shared" si="1"/>
        <v>100</v>
      </c>
      <c r="H8" s="26">
        <f t="shared" si="0"/>
        <v>100</v>
      </c>
      <c r="I8" s="36"/>
      <c r="J8" s="36">
        <v>100</v>
      </c>
      <c r="K8" s="36"/>
      <c r="L8" s="36"/>
      <c r="M8" s="24"/>
      <c r="N8" s="23" t="s">
        <v>72</v>
      </c>
      <c r="O8" s="24" t="s">
        <v>79</v>
      </c>
      <c r="P8" s="24" t="s">
        <v>74</v>
      </c>
    </row>
    <row r="9" s="4" customFormat="1" ht="135" hidden="1" spans="1:16">
      <c r="A9" s="22">
        <v>4</v>
      </c>
      <c r="B9" s="23" t="s">
        <v>84</v>
      </c>
      <c r="C9" s="24" t="s">
        <v>85</v>
      </c>
      <c r="D9" s="23" t="s">
        <v>86</v>
      </c>
      <c r="E9" s="25" t="s">
        <v>70</v>
      </c>
      <c r="F9" s="27" t="s">
        <v>87</v>
      </c>
      <c r="G9" s="26">
        <f t="shared" si="1"/>
        <v>150</v>
      </c>
      <c r="H9" s="26">
        <f t="shared" si="0"/>
        <v>150</v>
      </c>
      <c r="I9" s="36"/>
      <c r="J9" s="36">
        <v>150</v>
      </c>
      <c r="K9" s="36"/>
      <c r="L9" s="36"/>
      <c r="M9" s="24"/>
      <c r="N9" s="23" t="s">
        <v>72</v>
      </c>
      <c r="O9" s="24" t="s">
        <v>79</v>
      </c>
      <c r="P9" s="24" t="s">
        <v>74</v>
      </c>
    </row>
    <row r="10" s="4" customFormat="1" ht="108" hidden="1" spans="1:16">
      <c r="A10" s="22">
        <v>5</v>
      </c>
      <c r="B10" s="23" t="s">
        <v>88</v>
      </c>
      <c r="C10" s="24" t="s">
        <v>89</v>
      </c>
      <c r="D10" s="23" t="s">
        <v>90</v>
      </c>
      <c r="E10" s="25" t="s">
        <v>70</v>
      </c>
      <c r="F10" s="27" t="s">
        <v>91</v>
      </c>
      <c r="G10" s="26">
        <f t="shared" si="1"/>
        <v>100</v>
      </c>
      <c r="H10" s="26">
        <f t="shared" si="0"/>
        <v>100</v>
      </c>
      <c r="I10" s="36"/>
      <c r="J10" s="36">
        <v>100</v>
      </c>
      <c r="K10" s="36"/>
      <c r="L10" s="36"/>
      <c r="M10" s="24"/>
      <c r="N10" s="23" t="s">
        <v>72</v>
      </c>
      <c r="O10" s="24" t="s">
        <v>79</v>
      </c>
      <c r="P10" s="24" t="s">
        <v>74</v>
      </c>
    </row>
    <row r="11" s="4" customFormat="1" ht="67.5" hidden="1" spans="1:16">
      <c r="A11" s="22">
        <v>6</v>
      </c>
      <c r="B11" s="24" t="s">
        <v>92</v>
      </c>
      <c r="C11" s="24" t="s">
        <v>93</v>
      </c>
      <c r="D11" s="23" t="s">
        <v>94</v>
      </c>
      <c r="E11" s="25" t="s">
        <v>70</v>
      </c>
      <c r="F11" s="23" t="s">
        <v>95</v>
      </c>
      <c r="G11" s="26">
        <f t="shared" si="1"/>
        <v>140</v>
      </c>
      <c r="H11" s="26">
        <f t="shared" si="0"/>
        <v>140</v>
      </c>
      <c r="I11" s="36">
        <v>140</v>
      </c>
      <c r="J11" s="36"/>
      <c r="K11" s="36"/>
      <c r="L11" s="36"/>
      <c r="M11" s="24"/>
      <c r="N11" s="23" t="s">
        <v>72</v>
      </c>
      <c r="O11" s="24" t="s">
        <v>96</v>
      </c>
      <c r="P11" s="24" t="s">
        <v>74</v>
      </c>
    </row>
    <row r="12" s="4" customFormat="1" ht="148.5" hidden="1" spans="1:16">
      <c r="A12" s="22">
        <v>7</v>
      </c>
      <c r="B12" s="23" t="s">
        <v>97</v>
      </c>
      <c r="C12" s="24" t="s">
        <v>98</v>
      </c>
      <c r="D12" s="23" t="s">
        <v>99</v>
      </c>
      <c r="E12" s="25" t="s">
        <v>70</v>
      </c>
      <c r="F12" s="23" t="s">
        <v>100</v>
      </c>
      <c r="G12" s="26">
        <f t="shared" si="1"/>
        <v>300</v>
      </c>
      <c r="H12" s="26">
        <f t="shared" si="0"/>
        <v>300</v>
      </c>
      <c r="I12" s="36">
        <v>300</v>
      </c>
      <c r="J12" s="36"/>
      <c r="K12" s="36"/>
      <c r="L12" s="36"/>
      <c r="M12" s="24"/>
      <c r="N12" s="23" t="s">
        <v>72</v>
      </c>
      <c r="O12" s="24" t="s">
        <v>101</v>
      </c>
      <c r="P12" s="24" t="s">
        <v>74</v>
      </c>
    </row>
    <row r="13" s="4" customFormat="1" ht="135" hidden="1" spans="1:16">
      <c r="A13" s="22">
        <v>8</v>
      </c>
      <c r="B13" s="23" t="s">
        <v>102</v>
      </c>
      <c r="C13" s="24" t="s">
        <v>98</v>
      </c>
      <c r="D13" s="23" t="s">
        <v>103</v>
      </c>
      <c r="E13" s="25" t="s">
        <v>70</v>
      </c>
      <c r="F13" s="23" t="s">
        <v>104</v>
      </c>
      <c r="G13" s="26">
        <f t="shared" si="1"/>
        <v>169</v>
      </c>
      <c r="H13" s="26">
        <f t="shared" si="0"/>
        <v>169</v>
      </c>
      <c r="I13" s="36">
        <v>169</v>
      </c>
      <c r="J13" s="36"/>
      <c r="K13" s="36"/>
      <c r="L13" s="36"/>
      <c r="M13" s="24"/>
      <c r="N13" s="23" t="s">
        <v>72</v>
      </c>
      <c r="O13" s="24" t="s">
        <v>105</v>
      </c>
      <c r="P13" s="24" t="s">
        <v>74</v>
      </c>
    </row>
    <row r="14" s="4" customFormat="1" ht="148.5" hidden="1" spans="1:16">
      <c r="A14" s="22">
        <v>9</v>
      </c>
      <c r="B14" s="23" t="s">
        <v>106</v>
      </c>
      <c r="C14" s="24" t="s">
        <v>98</v>
      </c>
      <c r="D14" s="23" t="s">
        <v>107</v>
      </c>
      <c r="E14" s="25" t="s">
        <v>70</v>
      </c>
      <c r="F14" s="23" t="s">
        <v>108</v>
      </c>
      <c r="G14" s="26">
        <f t="shared" si="1"/>
        <v>279</v>
      </c>
      <c r="H14" s="26">
        <f t="shared" si="0"/>
        <v>279</v>
      </c>
      <c r="I14" s="36">
        <v>279</v>
      </c>
      <c r="J14" s="36"/>
      <c r="K14" s="36"/>
      <c r="L14" s="36"/>
      <c r="M14" s="24"/>
      <c r="N14" s="23" t="s">
        <v>72</v>
      </c>
      <c r="O14" s="24" t="s">
        <v>109</v>
      </c>
      <c r="P14" s="24" t="s">
        <v>74</v>
      </c>
    </row>
    <row r="15" s="4" customFormat="1" ht="121.5" hidden="1" spans="1:16">
      <c r="A15" s="22">
        <v>10</v>
      </c>
      <c r="B15" s="23" t="s">
        <v>110</v>
      </c>
      <c r="C15" s="24" t="s">
        <v>98</v>
      </c>
      <c r="D15" s="23" t="s">
        <v>111</v>
      </c>
      <c r="E15" s="25" t="s">
        <v>70</v>
      </c>
      <c r="F15" s="23" t="s">
        <v>112</v>
      </c>
      <c r="G15" s="26">
        <f t="shared" si="1"/>
        <v>66</v>
      </c>
      <c r="H15" s="26">
        <f t="shared" si="0"/>
        <v>66</v>
      </c>
      <c r="I15" s="36">
        <v>66</v>
      </c>
      <c r="J15" s="36"/>
      <c r="K15" s="36"/>
      <c r="L15" s="36"/>
      <c r="M15" s="24"/>
      <c r="N15" s="23" t="s">
        <v>72</v>
      </c>
      <c r="O15" s="24" t="s">
        <v>113</v>
      </c>
      <c r="P15" s="24" t="s">
        <v>74</v>
      </c>
    </row>
    <row r="16" s="4" customFormat="1" ht="121.5" hidden="1" spans="1:16">
      <c r="A16" s="22">
        <v>11</v>
      </c>
      <c r="B16" s="23" t="s">
        <v>114</v>
      </c>
      <c r="C16" s="24" t="s">
        <v>98</v>
      </c>
      <c r="D16" s="23" t="s">
        <v>115</v>
      </c>
      <c r="E16" s="25" t="s">
        <v>70</v>
      </c>
      <c r="F16" s="23" t="s">
        <v>116</v>
      </c>
      <c r="G16" s="26">
        <f t="shared" si="1"/>
        <v>413</v>
      </c>
      <c r="H16" s="26">
        <f t="shared" si="0"/>
        <v>413</v>
      </c>
      <c r="I16" s="36">
        <v>413</v>
      </c>
      <c r="J16" s="36"/>
      <c r="K16" s="36"/>
      <c r="L16" s="36"/>
      <c r="M16" s="24"/>
      <c r="N16" s="23" t="s">
        <v>72</v>
      </c>
      <c r="O16" s="24" t="s">
        <v>117</v>
      </c>
      <c r="P16" s="24" t="s">
        <v>74</v>
      </c>
    </row>
    <row r="17" s="4" customFormat="1" ht="135" hidden="1" spans="1:16">
      <c r="A17" s="22">
        <v>12</v>
      </c>
      <c r="B17" s="23" t="s">
        <v>118</v>
      </c>
      <c r="C17" s="24" t="s">
        <v>98</v>
      </c>
      <c r="D17" s="23" t="s">
        <v>119</v>
      </c>
      <c r="E17" s="25" t="s">
        <v>70</v>
      </c>
      <c r="F17" s="23" t="s">
        <v>120</v>
      </c>
      <c r="G17" s="26">
        <f t="shared" si="1"/>
        <v>200</v>
      </c>
      <c r="H17" s="26">
        <f t="shared" si="0"/>
        <v>200</v>
      </c>
      <c r="I17" s="36">
        <v>200</v>
      </c>
      <c r="J17" s="36"/>
      <c r="K17" s="36"/>
      <c r="L17" s="36"/>
      <c r="M17" s="24"/>
      <c r="N17" s="23" t="s">
        <v>72</v>
      </c>
      <c r="O17" s="24" t="s">
        <v>121</v>
      </c>
      <c r="P17" s="24" t="s">
        <v>74</v>
      </c>
    </row>
    <row r="18" s="4" customFormat="1" ht="202.5" hidden="1" spans="1:16">
      <c r="A18" s="22">
        <v>13</v>
      </c>
      <c r="B18" s="23" t="s">
        <v>122</v>
      </c>
      <c r="C18" s="24" t="s">
        <v>98</v>
      </c>
      <c r="D18" s="23" t="s">
        <v>123</v>
      </c>
      <c r="E18" s="25" t="s">
        <v>70</v>
      </c>
      <c r="F18" s="23" t="s">
        <v>124</v>
      </c>
      <c r="G18" s="26">
        <f t="shared" si="1"/>
        <v>800</v>
      </c>
      <c r="H18" s="26">
        <f t="shared" si="0"/>
        <v>800</v>
      </c>
      <c r="I18" s="36">
        <v>800</v>
      </c>
      <c r="J18" s="36"/>
      <c r="K18" s="36"/>
      <c r="L18" s="36"/>
      <c r="M18" s="24"/>
      <c r="N18" s="23" t="s">
        <v>72</v>
      </c>
      <c r="O18" s="24" t="s">
        <v>125</v>
      </c>
      <c r="P18" s="24" t="s">
        <v>74</v>
      </c>
    </row>
    <row r="19" s="4" customFormat="1" ht="148.5" hidden="1" spans="1:16">
      <c r="A19" s="22">
        <v>14</v>
      </c>
      <c r="B19" s="23" t="s">
        <v>126</v>
      </c>
      <c r="C19" s="24" t="s">
        <v>98</v>
      </c>
      <c r="D19" s="23" t="s">
        <v>127</v>
      </c>
      <c r="E19" s="25" t="s">
        <v>70</v>
      </c>
      <c r="F19" s="23" t="s">
        <v>128</v>
      </c>
      <c r="G19" s="26">
        <f t="shared" si="1"/>
        <v>200</v>
      </c>
      <c r="H19" s="26">
        <f t="shared" si="0"/>
        <v>200</v>
      </c>
      <c r="I19" s="36">
        <v>200</v>
      </c>
      <c r="J19" s="36"/>
      <c r="K19" s="36"/>
      <c r="L19" s="36"/>
      <c r="M19" s="24"/>
      <c r="N19" s="23" t="s">
        <v>72</v>
      </c>
      <c r="O19" s="24" t="s">
        <v>129</v>
      </c>
      <c r="P19" s="24" t="s">
        <v>74</v>
      </c>
    </row>
    <row r="20" s="4" customFormat="1" ht="148.5" hidden="1" spans="1:16">
      <c r="A20" s="22">
        <v>15</v>
      </c>
      <c r="B20" s="23" t="s">
        <v>130</v>
      </c>
      <c r="C20" s="24" t="s">
        <v>98</v>
      </c>
      <c r="D20" s="23" t="s">
        <v>131</v>
      </c>
      <c r="E20" s="25" t="s">
        <v>70</v>
      </c>
      <c r="F20" s="23" t="s">
        <v>132</v>
      </c>
      <c r="G20" s="26">
        <f t="shared" si="1"/>
        <v>92</v>
      </c>
      <c r="H20" s="26">
        <f t="shared" si="0"/>
        <v>92</v>
      </c>
      <c r="I20" s="36">
        <v>92</v>
      </c>
      <c r="J20" s="36"/>
      <c r="K20" s="36"/>
      <c r="L20" s="36"/>
      <c r="M20" s="24"/>
      <c r="N20" s="23" t="s">
        <v>72</v>
      </c>
      <c r="O20" s="24" t="s">
        <v>129</v>
      </c>
      <c r="P20" s="24" t="s">
        <v>74</v>
      </c>
    </row>
    <row r="21" s="4" customFormat="1" ht="148.5" hidden="1" spans="1:16">
      <c r="A21" s="22">
        <v>16</v>
      </c>
      <c r="B21" s="23" t="s">
        <v>133</v>
      </c>
      <c r="C21" s="24" t="s">
        <v>98</v>
      </c>
      <c r="D21" s="23" t="s">
        <v>134</v>
      </c>
      <c r="E21" s="25" t="s">
        <v>70</v>
      </c>
      <c r="F21" s="23" t="s">
        <v>135</v>
      </c>
      <c r="G21" s="26">
        <f t="shared" si="1"/>
        <v>69</v>
      </c>
      <c r="H21" s="26">
        <f t="shared" si="0"/>
        <v>69</v>
      </c>
      <c r="I21" s="36">
        <v>69</v>
      </c>
      <c r="J21" s="36"/>
      <c r="K21" s="36"/>
      <c r="L21" s="36"/>
      <c r="M21" s="24"/>
      <c r="N21" s="23" t="s">
        <v>72</v>
      </c>
      <c r="O21" s="24" t="s">
        <v>129</v>
      </c>
      <c r="P21" s="24" t="s">
        <v>74</v>
      </c>
    </row>
    <row r="22" s="4" customFormat="1" ht="135" hidden="1" spans="1:16">
      <c r="A22" s="22">
        <v>17</v>
      </c>
      <c r="B22" s="23" t="s">
        <v>136</v>
      </c>
      <c r="C22" s="24" t="s">
        <v>98</v>
      </c>
      <c r="D22" s="23" t="s">
        <v>137</v>
      </c>
      <c r="E22" s="25" t="s">
        <v>70</v>
      </c>
      <c r="F22" s="23" t="s">
        <v>138</v>
      </c>
      <c r="G22" s="26">
        <f t="shared" si="1"/>
        <v>84</v>
      </c>
      <c r="H22" s="26">
        <f t="shared" si="0"/>
        <v>84</v>
      </c>
      <c r="I22" s="36">
        <v>84</v>
      </c>
      <c r="J22" s="36"/>
      <c r="K22" s="36"/>
      <c r="L22" s="36"/>
      <c r="M22" s="24"/>
      <c r="N22" s="23" t="s">
        <v>72</v>
      </c>
      <c r="O22" s="24" t="s">
        <v>129</v>
      </c>
      <c r="P22" s="24" t="s">
        <v>74</v>
      </c>
    </row>
    <row r="23" s="4" customFormat="1" ht="121.5" hidden="1" spans="1:16">
      <c r="A23" s="22">
        <v>18</v>
      </c>
      <c r="B23" s="23" t="s">
        <v>139</v>
      </c>
      <c r="C23" s="24" t="s">
        <v>98</v>
      </c>
      <c r="D23" s="23" t="s">
        <v>140</v>
      </c>
      <c r="E23" s="25" t="s">
        <v>70</v>
      </c>
      <c r="F23" s="23" t="s">
        <v>141</v>
      </c>
      <c r="G23" s="26">
        <f t="shared" si="1"/>
        <v>500</v>
      </c>
      <c r="H23" s="26">
        <f t="shared" si="0"/>
        <v>500</v>
      </c>
      <c r="I23" s="36">
        <v>500</v>
      </c>
      <c r="J23" s="36"/>
      <c r="K23" s="36"/>
      <c r="L23" s="36"/>
      <c r="M23" s="24"/>
      <c r="N23" s="23" t="s">
        <v>72</v>
      </c>
      <c r="O23" s="24" t="s">
        <v>142</v>
      </c>
      <c r="P23" s="24" t="s">
        <v>74</v>
      </c>
    </row>
    <row r="24" s="4" customFormat="1" ht="121.5" hidden="1" spans="1:16">
      <c r="A24" s="22">
        <v>19</v>
      </c>
      <c r="B24" s="23" t="s">
        <v>143</v>
      </c>
      <c r="C24" s="24" t="s">
        <v>98</v>
      </c>
      <c r="D24" s="23" t="s">
        <v>144</v>
      </c>
      <c r="E24" s="25" t="s">
        <v>70</v>
      </c>
      <c r="F24" s="23" t="s">
        <v>145</v>
      </c>
      <c r="G24" s="26">
        <f t="shared" si="1"/>
        <v>258</v>
      </c>
      <c r="H24" s="26">
        <f t="shared" si="0"/>
        <v>258</v>
      </c>
      <c r="I24" s="36">
        <v>258</v>
      </c>
      <c r="J24" s="36"/>
      <c r="K24" s="36"/>
      <c r="L24" s="36"/>
      <c r="M24" s="24"/>
      <c r="N24" s="23" t="s">
        <v>72</v>
      </c>
      <c r="O24" s="24" t="s">
        <v>105</v>
      </c>
      <c r="P24" s="24" t="s">
        <v>74</v>
      </c>
    </row>
    <row r="25" s="4" customFormat="1" ht="135" hidden="1" spans="1:16">
      <c r="A25" s="22">
        <v>20</v>
      </c>
      <c r="B25" s="23" t="s">
        <v>146</v>
      </c>
      <c r="C25" s="24" t="s">
        <v>98</v>
      </c>
      <c r="D25" s="23" t="s">
        <v>147</v>
      </c>
      <c r="E25" s="25" t="s">
        <v>70</v>
      </c>
      <c r="F25" s="23" t="s">
        <v>148</v>
      </c>
      <c r="G25" s="26">
        <f t="shared" si="1"/>
        <v>490</v>
      </c>
      <c r="H25" s="26">
        <f t="shared" si="0"/>
        <v>490</v>
      </c>
      <c r="I25" s="36">
        <v>490</v>
      </c>
      <c r="J25" s="36"/>
      <c r="K25" s="36"/>
      <c r="L25" s="36"/>
      <c r="M25" s="24"/>
      <c r="N25" s="23" t="s">
        <v>72</v>
      </c>
      <c r="O25" s="24" t="s">
        <v>101</v>
      </c>
      <c r="P25" s="24" t="s">
        <v>74</v>
      </c>
    </row>
    <row r="26" s="4" customFormat="1" ht="121.5" hidden="1" spans="1:16">
      <c r="A26" s="22">
        <v>21</v>
      </c>
      <c r="B26" s="23" t="s">
        <v>149</v>
      </c>
      <c r="C26" s="24" t="s">
        <v>98</v>
      </c>
      <c r="D26" s="23" t="s">
        <v>150</v>
      </c>
      <c r="E26" s="25" t="s">
        <v>70</v>
      </c>
      <c r="F26" s="23" t="s">
        <v>151</v>
      </c>
      <c r="G26" s="26">
        <f t="shared" si="1"/>
        <v>122</v>
      </c>
      <c r="H26" s="26">
        <f t="shared" si="0"/>
        <v>122</v>
      </c>
      <c r="I26" s="36">
        <v>122</v>
      </c>
      <c r="J26" s="36"/>
      <c r="K26" s="36"/>
      <c r="L26" s="36"/>
      <c r="M26" s="24"/>
      <c r="N26" s="23" t="s">
        <v>72</v>
      </c>
      <c r="O26" s="24" t="s">
        <v>152</v>
      </c>
      <c r="P26" s="24" t="s">
        <v>74</v>
      </c>
    </row>
    <row r="27" s="4" customFormat="1" ht="148.5" hidden="1" spans="1:16">
      <c r="A27" s="22">
        <v>22</v>
      </c>
      <c r="B27" s="23" t="s">
        <v>153</v>
      </c>
      <c r="C27" s="24" t="s">
        <v>98</v>
      </c>
      <c r="D27" s="23" t="s">
        <v>154</v>
      </c>
      <c r="E27" s="25" t="s">
        <v>70</v>
      </c>
      <c r="F27" s="23" t="s">
        <v>155</v>
      </c>
      <c r="G27" s="26">
        <f t="shared" si="1"/>
        <v>49</v>
      </c>
      <c r="H27" s="26">
        <f t="shared" si="0"/>
        <v>49</v>
      </c>
      <c r="I27" s="36">
        <v>49</v>
      </c>
      <c r="J27" s="36"/>
      <c r="K27" s="36"/>
      <c r="L27" s="36"/>
      <c r="M27" s="24"/>
      <c r="N27" s="23" t="s">
        <v>72</v>
      </c>
      <c r="O27" s="24" t="s">
        <v>156</v>
      </c>
      <c r="P27" s="24" t="s">
        <v>74</v>
      </c>
    </row>
    <row r="28" s="4" customFormat="1" ht="135" hidden="1" spans="1:16">
      <c r="A28" s="22">
        <v>23</v>
      </c>
      <c r="B28" s="23" t="s">
        <v>157</v>
      </c>
      <c r="C28" s="24" t="s">
        <v>98</v>
      </c>
      <c r="D28" s="23" t="s">
        <v>158</v>
      </c>
      <c r="E28" s="25" t="s">
        <v>70</v>
      </c>
      <c r="F28" s="23" t="s">
        <v>159</v>
      </c>
      <c r="G28" s="26">
        <f t="shared" si="1"/>
        <v>75</v>
      </c>
      <c r="H28" s="26">
        <f t="shared" si="0"/>
        <v>75</v>
      </c>
      <c r="I28" s="36">
        <v>75</v>
      </c>
      <c r="J28" s="36"/>
      <c r="K28" s="36"/>
      <c r="L28" s="36"/>
      <c r="M28" s="24"/>
      <c r="N28" s="23" t="s">
        <v>72</v>
      </c>
      <c r="O28" s="24" t="s">
        <v>160</v>
      </c>
      <c r="P28" s="24" t="s">
        <v>74</v>
      </c>
    </row>
    <row r="29" s="4" customFormat="1" ht="135" hidden="1" spans="1:16">
      <c r="A29" s="22">
        <v>24</v>
      </c>
      <c r="B29" s="23" t="s">
        <v>161</v>
      </c>
      <c r="C29" s="24" t="s">
        <v>98</v>
      </c>
      <c r="D29" s="23" t="s">
        <v>162</v>
      </c>
      <c r="E29" s="25" t="s">
        <v>70</v>
      </c>
      <c r="F29" s="23" t="s">
        <v>163</v>
      </c>
      <c r="G29" s="26">
        <f t="shared" si="1"/>
        <v>350</v>
      </c>
      <c r="H29" s="26">
        <f t="shared" si="0"/>
        <v>350</v>
      </c>
      <c r="I29" s="36">
        <v>350</v>
      </c>
      <c r="J29" s="36"/>
      <c r="K29" s="36"/>
      <c r="L29" s="36"/>
      <c r="M29" s="24"/>
      <c r="N29" s="23" t="s">
        <v>72</v>
      </c>
      <c r="O29" s="24" t="s">
        <v>164</v>
      </c>
      <c r="P29" s="24" t="s">
        <v>74</v>
      </c>
    </row>
    <row r="30" s="4" customFormat="1" ht="148.5" hidden="1" spans="1:16">
      <c r="A30" s="22">
        <v>25</v>
      </c>
      <c r="B30" s="23" t="s">
        <v>165</v>
      </c>
      <c r="C30" s="24" t="s">
        <v>98</v>
      </c>
      <c r="D30" s="23" t="s">
        <v>166</v>
      </c>
      <c r="E30" s="25" t="s">
        <v>70</v>
      </c>
      <c r="F30" s="23" t="s">
        <v>167</v>
      </c>
      <c r="G30" s="26">
        <f t="shared" si="1"/>
        <v>500</v>
      </c>
      <c r="H30" s="26">
        <f t="shared" si="0"/>
        <v>500</v>
      </c>
      <c r="I30" s="36">
        <v>500</v>
      </c>
      <c r="J30" s="36"/>
      <c r="K30" s="36"/>
      <c r="L30" s="36"/>
      <c r="M30" s="24"/>
      <c r="N30" s="23" t="s">
        <v>72</v>
      </c>
      <c r="O30" s="24" t="s">
        <v>168</v>
      </c>
      <c r="P30" s="24" t="s">
        <v>74</v>
      </c>
    </row>
    <row r="31" s="4" customFormat="1" ht="148.5" hidden="1" spans="1:16">
      <c r="A31" s="22">
        <v>26</v>
      </c>
      <c r="B31" s="23" t="s">
        <v>169</v>
      </c>
      <c r="C31" s="24" t="s">
        <v>98</v>
      </c>
      <c r="D31" s="23" t="s">
        <v>170</v>
      </c>
      <c r="E31" s="25" t="s">
        <v>70</v>
      </c>
      <c r="F31" s="23" t="s">
        <v>171</v>
      </c>
      <c r="G31" s="26">
        <f t="shared" si="1"/>
        <v>300</v>
      </c>
      <c r="H31" s="26">
        <f t="shared" si="0"/>
        <v>300</v>
      </c>
      <c r="I31" s="36">
        <v>300</v>
      </c>
      <c r="J31" s="36"/>
      <c r="K31" s="36"/>
      <c r="L31" s="36"/>
      <c r="M31" s="24"/>
      <c r="N31" s="23" t="s">
        <v>72</v>
      </c>
      <c r="O31" s="24" t="s">
        <v>172</v>
      </c>
      <c r="P31" s="24" t="s">
        <v>74</v>
      </c>
    </row>
    <row r="32" s="4" customFormat="1" ht="108" hidden="1" spans="1:16">
      <c r="A32" s="22">
        <v>27</v>
      </c>
      <c r="B32" s="23" t="s">
        <v>173</v>
      </c>
      <c r="C32" s="24" t="s">
        <v>98</v>
      </c>
      <c r="D32" s="23" t="s">
        <v>174</v>
      </c>
      <c r="E32" s="25" t="s">
        <v>70</v>
      </c>
      <c r="F32" s="23" t="s">
        <v>175</v>
      </c>
      <c r="G32" s="26">
        <f t="shared" si="1"/>
        <v>450</v>
      </c>
      <c r="H32" s="26">
        <f t="shared" si="0"/>
        <v>450</v>
      </c>
      <c r="I32" s="36"/>
      <c r="J32" s="36">
        <v>450</v>
      </c>
      <c r="K32" s="36"/>
      <c r="L32" s="36"/>
      <c r="M32" s="24"/>
      <c r="N32" s="23" t="s">
        <v>72</v>
      </c>
      <c r="O32" s="24" t="s">
        <v>176</v>
      </c>
      <c r="P32" s="24" t="s">
        <v>74</v>
      </c>
    </row>
    <row r="33" s="4" customFormat="1" ht="135" hidden="1" spans="1:16">
      <c r="A33" s="22">
        <v>28</v>
      </c>
      <c r="B33" s="23" t="s">
        <v>177</v>
      </c>
      <c r="C33" s="24" t="s">
        <v>98</v>
      </c>
      <c r="D33" s="23" t="s">
        <v>178</v>
      </c>
      <c r="E33" s="25" t="s">
        <v>70</v>
      </c>
      <c r="F33" s="23" t="s">
        <v>179</v>
      </c>
      <c r="G33" s="26">
        <f t="shared" si="1"/>
        <v>500</v>
      </c>
      <c r="H33" s="26">
        <f t="shared" si="0"/>
        <v>500</v>
      </c>
      <c r="I33" s="36"/>
      <c r="J33" s="36">
        <v>500</v>
      </c>
      <c r="K33" s="36"/>
      <c r="L33" s="36"/>
      <c r="M33" s="24"/>
      <c r="N33" s="23" t="s">
        <v>72</v>
      </c>
      <c r="O33" s="24" t="s">
        <v>180</v>
      </c>
      <c r="P33" s="24" t="s">
        <v>74</v>
      </c>
    </row>
    <row r="34" s="4" customFormat="1" ht="121.5" hidden="1" spans="1:16">
      <c r="A34" s="22">
        <v>29</v>
      </c>
      <c r="B34" s="23" t="s">
        <v>181</v>
      </c>
      <c r="C34" s="24" t="s">
        <v>98</v>
      </c>
      <c r="D34" s="23" t="s">
        <v>182</v>
      </c>
      <c r="E34" s="25" t="s">
        <v>70</v>
      </c>
      <c r="F34" s="27" t="s">
        <v>183</v>
      </c>
      <c r="G34" s="26">
        <f t="shared" si="1"/>
        <v>1500</v>
      </c>
      <c r="H34" s="26">
        <f t="shared" si="0"/>
        <v>1500</v>
      </c>
      <c r="I34" s="36">
        <v>1500</v>
      </c>
      <c r="J34" s="36"/>
      <c r="K34" s="36"/>
      <c r="L34" s="36"/>
      <c r="M34" s="24"/>
      <c r="N34" s="23" t="s">
        <v>184</v>
      </c>
      <c r="O34" s="24" t="s">
        <v>185</v>
      </c>
      <c r="P34" s="24" t="s">
        <v>74</v>
      </c>
    </row>
    <row r="35" s="4" customFormat="1" ht="54" hidden="1" spans="1:16">
      <c r="A35" s="22">
        <v>30</v>
      </c>
      <c r="B35" s="23" t="s">
        <v>186</v>
      </c>
      <c r="C35" s="24" t="s">
        <v>187</v>
      </c>
      <c r="D35" s="23" t="s">
        <v>188</v>
      </c>
      <c r="E35" s="25" t="s">
        <v>70</v>
      </c>
      <c r="F35" s="23" t="s">
        <v>189</v>
      </c>
      <c r="G35" s="26">
        <f t="shared" si="1"/>
        <v>42.28</v>
      </c>
      <c r="H35" s="26">
        <f t="shared" si="0"/>
        <v>42.28</v>
      </c>
      <c r="I35" s="36"/>
      <c r="J35" s="36">
        <v>42.28</v>
      </c>
      <c r="K35" s="36"/>
      <c r="L35" s="36"/>
      <c r="M35" s="24"/>
      <c r="N35" s="24" t="s">
        <v>72</v>
      </c>
      <c r="O35" s="24" t="s">
        <v>96</v>
      </c>
      <c r="P35" s="24" t="s">
        <v>74</v>
      </c>
    </row>
    <row r="36" s="4" customFormat="1" ht="94.5" hidden="1" spans="1:16">
      <c r="A36" s="22">
        <v>31</v>
      </c>
      <c r="B36" s="23" t="s">
        <v>190</v>
      </c>
      <c r="C36" s="24" t="s">
        <v>191</v>
      </c>
      <c r="D36" s="23" t="s">
        <v>192</v>
      </c>
      <c r="E36" s="25" t="s">
        <v>70</v>
      </c>
      <c r="F36" s="23" t="s">
        <v>193</v>
      </c>
      <c r="G36" s="26">
        <f t="shared" si="1"/>
        <v>100</v>
      </c>
      <c r="H36" s="26">
        <f t="shared" si="0"/>
        <v>100</v>
      </c>
      <c r="I36" s="36"/>
      <c r="J36" s="36"/>
      <c r="K36" s="36">
        <v>100</v>
      </c>
      <c r="L36" s="36"/>
      <c r="M36" s="24"/>
      <c r="N36" s="24" t="s">
        <v>194</v>
      </c>
      <c r="O36" s="24" t="s">
        <v>195</v>
      </c>
      <c r="P36" s="24" t="s">
        <v>74</v>
      </c>
    </row>
    <row r="37" s="4" customFormat="1" ht="108" spans="1:16">
      <c r="A37" s="22">
        <v>32</v>
      </c>
      <c r="B37" s="23" t="s">
        <v>196</v>
      </c>
      <c r="C37" s="24" t="s">
        <v>197</v>
      </c>
      <c r="D37" s="23" t="s">
        <v>198</v>
      </c>
      <c r="E37" s="25" t="s">
        <v>70</v>
      </c>
      <c r="F37" s="23" t="s">
        <v>199</v>
      </c>
      <c r="G37" s="26">
        <f t="shared" si="1"/>
        <v>141.43</v>
      </c>
      <c r="H37" s="26">
        <f t="shared" si="0"/>
        <v>141.43</v>
      </c>
      <c r="I37" s="36"/>
      <c r="J37" s="36"/>
      <c r="K37" s="36"/>
      <c r="L37" s="36">
        <v>141.43</v>
      </c>
      <c r="M37" s="24"/>
      <c r="N37" s="24" t="s">
        <v>200</v>
      </c>
      <c r="O37" s="24" t="s">
        <v>201</v>
      </c>
      <c r="P37" s="24" t="s">
        <v>74</v>
      </c>
    </row>
    <row r="38" s="4" customFormat="1" ht="81" hidden="1" spans="1:16">
      <c r="A38" s="22">
        <v>33</v>
      </c>
      <c r="B38" s="23" t="s">
        <v>202</v>
      </c>
      <c r="C38" s="24" t="s">
        <v>203</v>
      </c>
      <c r="D38" s="23" t="s">
        <v>204</v>
      </c>
      <c r="E38" s="25" t="s">
        <v>70</v>
      </c>
      <c r="F38" s="26" t="s">
        <v>205</v>
      </c>
      <c r="G38" s="26">
        <f t="shared" si="1"/>
        <v>278.3</v>
      </c>
      <c r="H38" s="26">
        <f t="shared" si="0"/>
        <v>278.3</v>
      </c>
      <c r="I38" s="36"/>
      <c r="J38" s="36">
        <v>278.3</v>
      </c>
      <c r="K38" s="36"/>
      <c r="L38" s="36"/>
      <c r="M38" s="24"/>
      <c r="N38" s="24" t="s">
        <v>200</v>
      </c>
      <c r="O38" s="24" t="s">
        <v>206</v>
      </c>
      <c r="P38" s="24" t="s">
        <v>74</v>
      </c>
    </row>
    <row r="39" s="4" customFormat="1" ht="135" hidden="1" spans="1:16">
      <c r="A39" s="22">
        <v>34</v>
      </c>
      <c r="B39" s="23" t="s">
        <v>207</v>
      </c>
      <c r="C39" s="24" t="s">
        <v>98</v>
      </c>
      <c r="D39" s="23" t="s">
        <v>208</v>
      </c>
      <c r="E39" s="25" t="s">
        <v>70</v>
      </c>
      <c r="F39" s="23" t="s">
        <v>209</v>
      </c>
      <c r="G39" s="26">
        <f t="shared" si="1"/>
        <v>432</v>
      </c>
      <c r="H39" s="26">
        <f t="shared" si="0"/>
        <v>432</v>
      </c>
      <c r="I39" s="36"/>
      <c r="J39" s="36">
        <v>432</v>
      </c>
      <c r="K39" s="36"/>
      <c r="L39" s="36"/>
      <c r="M39" s="24"/>
      <c r="N39" s="23" t="s">
        <v>72</v>
      </c>
      <c r="O39" s="24" t="s">
        <v>210</v>
      </c>
      <c r="P39" s="24" t="s">
        <v>74</v>
      </c>
    </row>
    <row r="40" s="4" customFormat="1" ht="67.5" hidden="1" spans="1:16">
      <c r="A40" s="22">
        <v>35</v>
      </c>
      <c r="B40" s="23" t="s">
        <v>211</v>
      </c>
      <c r="C40" s="24" t="s">
        <v>98</v>
      </c>
      <c r="D40" s="23" t="s">
        <v>212</v>
      </c>
      <c r="E40" s="25" t="s">
        <v>70</v>
      </c>
      <c r="F40" s="26" t="s">
        <v>213</v>
      </c>
      <c r="G40" s="26">
        <f t="shared" si="1"/>
        <v>2000</v>
      </c>
      <c r="H40" s="26">
        <f t="shared" si="0"/>
        <v>2000</v>
      </c>
      <c r="I40" s="36">
        <v>2000</v>
      </c>
      <c r="J40" s="36"/>
      <c r="K40" s="36"/>
      <c r="L40" s="36"/>
      <c r="M40" s="24"/>
      <c r="N40" s="23" t="s">
        <v>214</v>
      </c>
      <c r="O40" s="24" t="s">
        <v>215</v>
      </c>
      <c r="P40" s="24" t="s">
        <v>74</v>
      </c>
    </row>
    <row r="41" s="4" customFormat="1" ht="67.5" hidden="1" spans="1:16">
      <c r="A41" s="22">
        <v>36</v>
      </c>
      <c r="B41" s="23" t="s">
        <v>216</v>
      </c>
      <c r="C41" s="24" t="s">
        <v>98</v>
      </c>
      <c r="D41" s="23" t="s">
        <v>217</v>
      </c>
      <c r="E41" s="25" t="s">
        <v>70</v>
      </c>
      <c r="F41" s="26" t="s">
        <v>218</v>
      </c>
      <c r="G41" s="26">
        <f t="shared" si="1"/>
        <v>900</v>
      </c>
      <c r="H41" s="26">
        <f t="shared" si="0"/>
        <v>900</v>
      </c>
      <c r="I41" s="36">
        <v>900</v>
      </c>
      <c r="J41" s="36"/>
      <c r="K41" s="36"/>
      <c r="L41" s="36"/>
      <c r="M41" s="24"/>
      <c r="N41" s="23" t="s">
        <v>214</v>
      </c>
      <c r="O41" s="24" t="s">
        <v>219</v>
      </c>
      <c r="P41" s="24" t="s">
        <v>74</v>
      </c>
    </row>
    <row r="42" s="4" customFormat="1" ht="67.5" hidden="1" spans="1:16">
      <c r="A42" s="22">
        <v>37</v>
      </c>
      <c r="B42" s="23" t="s">
        <v>220</v>
      </c>
      <c r="C42" s="24" t="s">
        <v>98</v>
      </c>
      <c r="D42" s="23" t="s">
        <v>221</v>
      </c>
      <c r="E42" s="25" t="s">
        <v>70</v>
      </c>
      <c r="F42" s="26" t="s">
        <v>222</v>
      </c>
      <c r="G42" s="26">
        <f t="shared" si="1"/>
        <v>300</v>
      </c>
      <c r="H42" s="26">
        <f t="shared" si="0"/>
        <v>300</v>
      </c>
      <c r="I42" s="36"/>
      <c r="J42" s="36">
        <v>300</v>
      </c>
      <c r="K42" s="36"/>
      <c r="L42" s="36"/>
      <c r="M42" s="24"/>
      <c r="N42" s="23" t="s">
        <v>214</v>
      </c>
      <c r="O42" s="24" t="s">
        <v>223</v>
      </c>
      <c r="P42" s="24" t="s">
        <v>74</v>
      </c>
    </row>
    <row r="43" s="4" customFormat="1" ht="67.5" hidden="1" spans="1:16">
      <c r="A43" s="22">
        <v>38</v>
      </c>
      <c r="B43" s="28" t="s">
        <v>224</v>
      </c>
      <c r="C43" s="24" t="s">
        <v>98</v>
      </c>
      <c r="D43" s="28" t="s">
        <v>225</v>
      </c>
      <c r="E43" s="25" t="s">
        <v>70</v>
      </c>
      <c r="F43" s="29" t="s">
        <v>226</v>
      </c>
      <c r="G43" s="26">
        <f t="shared" si="1"/>
        <v>1000</v>
      </c>
      <c r="H43" s="26">
        <f t="shared" si="0"/>
        <v>1000</v>
      </c>
      <c r="I43" s="36">
        <v>500</v>
      </c>
      <c r="J43" s="36">
        <v>500</v>
      </c>
      <c r="K43" s="36"/>
      <c r="L43" s="36"/>
      <c r="M43" s="24"/>
      <c r="N43" s="23" t="s">
        <v>214</v>
      </c>
      <c r="O43" s="24" t="s">
        <v>227</v>
      </c>
      <c r="P43" s="24" t="s">
        <v>74</v>
      </c>
    </row>
    <row r="44" s="4" customFormat="1" ht="108" hidden="1" spans="1:16">
      <c r="A44" s="22">
        <v>39</v>
      </c>
      <c r="B44" s="23" t="s">
        <v>228</v>
      </c>
      <c r="C44" s="30" t="s">
        <v>229</v>
      </c>
      <c r="D44" s="23" t="s">
        <v>230</v>
      </c>
      <c r="E44" s="25" t="s">
        <v>70</v>
      </c>
      <c r="F44" s="23" t="s">
        <v>231</v>
      </c>
      <c r="G44" s="26">
        <f t="shared" ref="G44:G73" si="2">H44+M44</f>
        <v>115.72</v>
      </c>
      <c r="H44" s="26">
        <f t="shared" ref="H44:H73" si="3">I44+J44+K44+L44</f>
        <v>115.72</v>
      </c>
      <c r="I44" s="36">
        <v>115.72</v>
      </c>
      <c r="J44" s="36"/>
      <c r="K44" s="36"/>
      <c r="L44" s="36"/>
      <c r="M44" s="24"/>
      <c r="N44" s="23" t="s">
        <v>232</v>
      </c>
      <c r="O44" s="24" t="s">
        <v>233</v>
      </c>
      <c r="P44" s="24" t="s">
        <v>74</v>
      </c>
    </row>
    <row r="45" s="4" customFormat="1" ht="175.5" hidden="1" spans="1:16">
      <c r="A45" s="22">
        <v>40</v>
      </c>
      <c r="B45" s="23" t="s">
        <v>234</v>
      </c>
      <c r="C45" s="24" t="s">
        <v>235</v>
      </c>
      <c r="D45" s="23" t="s">
        <v>236</v>
      </c>
      <c r="E45" s="25" t="s">
        <v>70</v>
      </c>
      <c r="F45" s="23" t="s">
        <v>237</v>
      </c>
      <c r="G45" s="26">
        <f t="shared" si="2"/>
        <v>2400</v>
      </c>
      <c r="H45" s="26">
        <f t="shared" si="3"/>
        <v>2400</v>
      </c>
      <c r="I45" s="36">
        <v>1180.25</v>
      </c>
      <c r="J45" s="36">
        <v>1219.75</v>
      </c>
      <c r="K45" s="36"/>
      <c r="L45" s="36"/>
      <c r="M45" s="24"/>
      <c r="N45" s="23" t="s">
        <v>72</v>
      </c>
      <c r="O45" s="24" t="s">
        <v>238</v>
      </c>
      <c r="P45" s="24" t="s">
        <v>74</v>
      </c>
    </row>
    <row r="46" s="4" customFormat="1" ht="243" hidden="1" spans="1:16">
      <c r="A46" s="22">
        <v>41</v>
      </c>
      <c r="B46" s="23" t="s">
        <v>239</v>
      </c>
      <c r="C46" s="31" t="s">
        <v>240</v>
      </c>
      <c r="D46" s="28" t="s">
        <v>241</v>
      </c>
      <c r="E46" s="25" t="s">
        <v>70</v>
      </c>
      <c r="F46" s="32" t="s">
        <v>242</v>
      </c>
      <c r="G46" s="26">
        <f t="shared" si="2"/>
        <v>398</v>
      </c>
      <c r="H46" s="26">
        <f t="shared" si="3"/>
        <v>398</v>
      </c>
      <c r="I46" s="36"/>
      <c r="J46" s="36">
        <v>200</v>
      </c>
      <c r="K46" s="36">
        <v>198</v>
      </c>
      <c r="L46" s="36"/>
      <c r="M46" s="24"/>
      <c r="N46" s="24" t="s">
        <v>200</v>
      </c>
      <c r="O46" s="24" t="s">
        <v>243</v>
      </c>
      <c r="P46" s="24" t="s">
        <v>74</v>
      </c>
    </row>
    <row r="47" s="4" customFormat="1" ht="229.5" hidden="1" spans="1:16">
      <c r="A47" s="22">
        <v>42</v>
      </c>
      <c r="B47" s="23" t="s">
        <v>244</v>
      </c>
      <c r="C47" s="31" t="s">
        <v>245</v>
      </c>
      <c r="D47" s="28" t="s">
        <v>246</v>
      </c>
      <c r="E47" s="25" t="s">
        <v>70</v>
      </c>
      <c r="F47" s="32" t="s">
        <v>247</v>
      </c>
      <c r="G47" s="26">
        <f t="shared" si="2"/>
        <v>739</v>
      </c>
      <c r="H47" s="26">
        <f t="shared" si="3"/>
        <v>739</v>
      </c>
      <c r="I47" s="36"/>
      <c r="J47" s="36">
        <v>369</v>
      </c>
      <c r="K47" s="36">
        <v>370</v>
      </c>
      <c r="L47" s="36"/>
      <c r="M47" s="24"/>
      <c r="N47" s="24" t="s">
        <v>200</v>
      </c>
      <c r="O47" s="24" t="s">
        <v>243</v>
      </c>
      <c r="P47" s="24" t="s">
        <v>74</v>
      </c>
    </row>
    <row r="48" s="4" customFormat="1" ht="256.5" hidden="1" spans="1:16">
      <c r="A48" s="22">
        <v>43</v>
      </c>
      <c r="B48" s="23" t="s">
        <v>248</v>
      </c>
      <c r="C48" s="31" t="s">
        <v>249</v>
      </c>
      <c r="D48" s="28" t="s">
        <v>250</v>
      </c>
      <c r="E48" s="25" t="s">
        <v>70</v>
      </c>
      <c r="F48" s="32" t="s">
        <v>251</v>
      </c>
      <c r="G48" s="26">
        <f t="shared" si="2"/>
        <v>1195</v>
      </c>
      <c r="H48" s="26">
        <f t="shared" si="3"/>
        <v>1195</v>
      </c>
      <c r="I48" s="36"/>
      <c r="J48" s="36">
        <v>595</v>
      </c>
      <c r="K48" s="36">
        <v>600</v>
      </c>
      <c r="L48" s="36"/>
      <c r="M48" s="24"/>
      <c r="N48" s="24" t="s">
        <v>200</v>
      </c>
      <c r="O48" s="24" t="s">
        <v>243</v>
      </c>
      <c r="P48" s="24" t="s">
        <v>74</v>
      </c>
    </row>
    <row r="49" s="4" customFormat="1" ht="243" spans="1:16">
      <c r="A49" s="22">
        <v>44</v>
      </c>
      <c r="B49" s="23" t="s">
        <v>252</v>
      </c>
      <c r="C49" s="31" t="s">
        <v>253</v>
      </c>
      <c r="D49" s="28" t="s">
        <v>254</v>
      </c>
      <c r="E49" s="25" t="s">
        <v>70</v>
      </c>
      <c r="F49" s="32" t="s">
        <v>255</v>
      </c>
      <c r="G49" s="26">
        <f t="shared" si="2"/>
        <v>1428</v>
      </c>
      <c r="H49" s="26">
        <f t="shared" si="3"/>
        <v>1428</v>
      </c>
      <c r="I49" s="36"/>
      <c r="J49" s="36">
        <v>700</v>
      </c>
      <c r="K49" s="36"/>
      <c r="L49" s="36">
        <v>728</v>
      </c>
      <c r="M49" s="24"/>
      <c r="N49" s="24" t="s">
        <v>200</v>
      </c>
      <c r="O49" s="24" t="s">
        <v>256</v>
      </c>
      <c r="P49" s="24" t="s">
        <v>74</v>
      </c>
    </row>
    <row r="50" s="4" customFormat="1" ht="67.5" spans="1:16">
      <c r="A50" s="22">
        <v>45</v>
      </c>
      <c r="B50" s="23" t="s">
        <v>257</v>
      </c>
      <c r="C50" s="33" t="s">
        <v>258</v>
      </c>
      <c r="D50" s="23" t="s">
        <v>259</v>
      </c>
      <c r="E50" s="25" t="s">
        <v>70</v>
      </c>
      <c r="F50" s="24" t="s">
        <v>260</v>
      </c>
      <c r="G50" s="26">
        <f t="shared" si="2"/>
        <v>42.16</v>
      </c>
      <c r="H50" s="26">
        <f t="shared" si="3"/>
        <v>42.16</v>
      </c>
      <c r="I50" s="36"/>
      <c r="J50" s="36"/>
      <c r="K50" s="36"/>
      <c r="L50" s="36">
        <v>42.16</v>
      </c>
      <c r="M50" s="24"/>
      <c r="N50" s="24" t="s">
        <v>200</v>
      </c>
      <c r="O50" s="24" t="s">
        <v>261</v>
      </c>
      <c r="P50" s="24" t="s">
        <v>74</v>
      </c>
    </row>
    <row r="51" s="4" customFormat="1" ht="67.5" spans="1:16">
      <c r="A51" s="22">
        <v>46</v>
      </c>
      <c r="B51" s="23" t="s">
        <v>262</v>
      </c>
      <c r="C51" s="33" t="s">
        <v>263</v>
      </c>
      <c r="D51" s="23" t="s">
        <v>264</v>
      </c>
      <c r="E51" s="25" t="s">
        <v>70</v>
      </c>
      <c r="F51" s="24" t="s">
        <v>265</v>
      </c>
      <c r="G51" s="26">
        <f t="shared" si="2"/>
        <v>11.87</v>
      </c>
      <c r="H51" s="26">
        <f t="shared" si="3"/>
        <v>11.87</v>
      </c>
      <c r="I51" s="36"/>
      <c r="J51" s="36"/>
      <c r="K51" s="36"/>
      <c r="L51" s="36">
        <v>11.87</v>
      </c>
      <c r="M51" s="24"/>
      <c r="N51" s="24" t="s">
        <v>200</v>
      </c>
      <c r="O51" s="24" t="s">
        <v>261</v>
      </c>
      <c r="P51" s="24" t="s">
        <v>74</v>
      </c>
    </row>
    <row r="52" s="4" customFormat="1" ht="67.5" spans="1:16">
      <c r="A52" s="22">
        <v>47</v>
      </c>
      <c r="B52" s="23" t="s">
        <v>266</v>
      </c>
      <c r="C52" s="33" t="s">
        <v>267</v>
      </c>
      <c r="D52" s="23" t="s">
        <v>268</v>
      </c>
      <c r="E52" s="25" t="s">
        <v>70</v>
      </c>
      <c r="F52" s="24" t="s">
        <v>269</v>
      </c>
      <c r="G52" s="26">
        <f t="shared" si="2"/>
        <v>49.07</v>
      </c>
      <c r="H52" s="26">
        <f t="shared" si="3"/>
        <v>49.07</v>
      </c>
      <c r="I52" s="36"/>
      <c r="J52" s="36"/>
      <c r="K52" s="36"/>
      <c r="L52" s="36">
        <v>49.07</v>
      </c>
      <c r="M52" s="24"/>
      <c r="N52" s="24" t="s">
        <v>200</v>
      </c>
      <c r="O52" s="24" t="s">
        <v>261</v>
      </c>
      <c r="P52" s="24" t="s">
        <v>74</v>
      </c>
    </row>
    <row r="53" s="4" customFormat="1" ht="67.5" spans="1:16">
      <c r="A53" s="22">
        <v>48</v>
      </c>
      <c r="B53" s="23" t="s">
        <v>270</v>
      </c>
      <c r="C53" s="33" t="s">
        <v>271</v>
      </c>
      <c r="D53" s="23" t="s">
        <v>272</v>
      </c>
      <c r="E53" s="25" t="s">
        <v>70</v>
      </c>
      <c r="F53" s="24" t="s">
        <v>273</v>
      </c>
      <c r="G53" s="26">
        <f t="shared" si="2"/>
        <v>81.5</v>
      </c>
      <c r="H53" s="26">
        <f t="shared" si="3"/>
        <v>81.5</v>
      </c>
      <c r="I53" s="36"/>
      <c r="J53" s="36"/>
      <c r="K53" s="36"/>
      <c r="L53" s="36">
        <v>81.5</v>
      </c>
      <c r="M53" s="24"/>
      <c r="N53" s="24" t="s">
        <v>200</v>
      </c>
      <c r="O53" s="24" t="s">
        <v>261</v>
      </c>
      <c r="P53" s="24" t="s">
        <v>74</v>
      </c>
    </row>
    <row r="54" s="4" customFormat="1" ht="67.5" spans="1:16">
      <c r="A54" s="22">
        <v>49</v>
      </c>
      <c r="B54" s="23" t="s">
        <v>274</v>
      </c>
      <c r="C54" s="33" t="s">
        <v>275</v>
      </c>
      <c r="D54" s="23" t="s">
        <v>276</v>
      </c>
      <c r="E54" s="25" t="s">
        <v>70</v>
      </c>
      <c r="F54" s="24" t="s">
        <v>277</v>
      </c>
      <c r="G54" s="26">
        <f t="shared" si="2"/>
        <v>54.09</v>
      </c>
      <c r="H54" s="26">
        <f t="shared" si="3"/>
        <v>54.09</v>
      </c>
      <c r="I54" s="36"/>
      <c r="J54" s="36"/>
      <c r="K54" s="36"/>
      <c r="L54" s="36">
        <v>54.09</v>
      </c>
      <c r="M54" s="24"/>
      <c r="N54" s="24" t="s">
        <v>200</v>
      </c>
      <c r="O54" s="24" t="s">
        <v>261</v>
      </c>
      <c r="P54" s="24" t="s">
        <v>74</v>
      </c>
    </row>
    <row r="55" s="4" customFormat="1" ht="67.5" spans="1:16">
      <c r="A55" s="22">
        <v>50</v>
      </c>
      <c r="B55" s="23" t="s">
        <v>278</v>
      </c>
      <c r="C55" s="33" t="s">
        <v>279</v>
      </c>
      <c r="D55" s="23" t="s">
        <v>280</v>
      </c>
      <c r="E55" s="25" t="s">
        <v>70</v>
      </c>
      <c r="F55" s="24" t="s">
        <v>281</v>
      </c>
      <c r="G55" s="26">
        <f t="shared" si="2"/>
        <v>69.68</v>
      </c>
      <c r="H55" s="26">
        <f t="shared" si="3"/>
        <v>69.68</v>
      </c>
      <c r="I55" s="36"/>
      <c r="J55" s="36"/>
      <c r="K55" s="36"/>
      <c r="L55" s="36">
        <v>69.68</v>
      </c>
      <c r="M55" s="24"/>
      <c r="N55" s="24" t="s">
        <v>200</v>
      </c>
      <c r="O55" s="24" t="s">
        <v>282</v>
      </c>
      <c r="P55" s="24" t="s">
        <v>74</v>
      </c>
    </row>
    <row r="56" s="4" customFormat="1" ht="54" spans="1:16">
      <c r="A56" s="22">
        <v>51</v>
      </c>
      <c r="B56" s="23" t="s">
        <v>283</v>
      </c>
      <c r="C56" s="33" t="s">
        <v>284</v>
      </c>
      <c r="D56" s="23" t="s">
        <v>285</v>
      </c>
      <c r="E56" s="25" t="s">
        <v>70</v>
      </c>
      <c r="F56" s="24" t="s">
        <v>286</v>
      </c>
      <c r="G56" s="26">
        <f t="shared" si="2"/>
        <v>77.3</v>
      </c>
      <c r="H56" s="26">
        <f t="shared" si="3"/>
        <v>77.3</v>
      </c>
      <c r="I56" s="36"/>
      <c r="J56" s="36"/>
      <c r="K56" s="36"/>
      <c r="L56" s="36">
        <v>77.3</v>
      </c>
      <c r="M56" s="24"/>
      <c r="N56" s="24" t="s">
        <v>200</v>
      </c>
      <c r="O56" s="24" t="s">
        <v>282</v>
      </c>
      <c r="P56" s="24" t="s">
        <v>74</v>
      </c>
    </row>
    <row r="57" s="4" customFormat="1" ht="67.5" spans="1:16">
      <c r="A57" s="22">
        <v>52</v>
      </c>
      <c r="B57" s="23" t="s">
        <v>287</v>
      </c>
      <c r="C57" s="33" t="s">
        <v>288</v>
      </c>
      <c r="D57" s="23" t="s">
        <v>289</v>
      </c>
      <c r="E57" s="25" t="s">
        <v>70</v>
      </c>
      <c r="F57" s="24" t="s">
        <v>290</v>
      </c>
      <c r="G57" s="26">
        <f t="shared" si="2"/>
        <v>44.46</v>
      </c>
      <c r="H57" s="26">
        <f t="shared" si="3"/>
        <v>44.46</v>
      </c>
      <c r="I57" s="36"/>
      <c r="J57" s="36"/>
      <c r="K57" s="36"/>
      <c r="L57" s="36">
        <v>44.46</v>
      </c>
      <c r="M57" s="24"/>
      <c r="N57" s="24" t="s">
        <v>200</v>
      </c>
      <c r="O57" s="24" t="s">
        <v>282</v>
      </c>
      <c r="P57" s="24" t="s">
        <v>74</v>
      </c>
    </row>
    <row r="58" s="4" customFormat="1" ht="81" spans="1:16">
      <c r="A58" s="22">
        <v>53</v>
      </c>
      <c r="B58" s="23" t="s">
        <v>291</v>
      </c>
      <c r="C58" s="33" t="s">
        <v>292</v>
      </c>
      <c r="D58" s="23" t="s">
        <v>293</v>
      </c>
      <c r="E58" s="25" t="s">
        <v>70</v>
      </c>
      <c r="F58" s="24" t="s">
        <v>294</v>
      </c>
      <c r="G58" s="26">
        <f t="shared" si="2"/>
        <v>46.25</v>
      </c>
      <c r="H58" s="26">
        <f t="shared" si="3"/>
        <v>46.25</v>
      </c>
      <c r="I58" s="36"/>
      <c r="J58" s="36"/>
      <c r="K58" s="36"/>
      <c r="L58" s="36">
        <v>46.25</v>
      </c>
      <c r="M58" s="24"/>
      <c r="N58" s="24" t="s">
        <v>200</v>
      </c>
      <c r="O58" s="24" t="s">
        <v>282</v>
      </c>
      <c r="P58" s="24" t="s">
        <v>74</v>
      </c>
    </row>
    <row r="59" s="4" customFormat="1" ht="67.5" spans="1:16">
      <c r="A59" s="22">
        <v>54</v>
      </c>
      <c r="B59" s="23" t="s">
        <v>295</v>
      </c>
      <c r="C59" s="33" t="s">
        <v>296</v>
      </c>
      <c r="D59" s="23" t="s">
        <v>297</v>
      </c>
      <c r="E59" s="25" t="s">
        <v>70</v>
      </c>
      <c r="F59" s="24" t="s">
        <v>298</v>
      </c>
      <c r="G59" s="26">
        <f t="shared" si="2"/>
        <v>51.63</v>
      </c>
      <c r="H59" s="26">
        <f t="shared" si="3"/>
        <v>51.63</v>
      </c>
      <c r="I59" s="36"/>
      <c r="J59" s="36"/>
      <c r="K59" s="36"/>
      <c r="L59" s="36">
        <v>51.63</v>
      </c>
      <c r="M59" s="24"/>
      <c r="N59" s="24" t="s">
        <v>200</v>
      </c>
      <c r="O59" s="24" t="s">
        <v>282</v>
      </c>
      <c r="P59" s="24" t="s">
        <v>74</v>
      </c>
    </row>
    <row r="60" s="4" customFormat="1" ht="67.5" spans="1:16">
      <c r="A60" s="22">
        <v>55</v>
      </c>
      <c r="B60" s="23" t="s">
        <v>299</v>
      </c>
      <c r="C60" s="33" t="s">
        <v>300</v>
      </c>
      <c r="D60" s="23" t="s">
        <v>301</v>
      </c>
      <c r="E60" s="25" t="s">
        <v>70</v>
      </c>
      <c r="F60" s="24" t="s">
        <v>302</v>
      </c>
      <c r="G60" s="26">
        <f t="shared" si="2"/>
        <v>63.35</v>
      </c>
      <c r="H60" s="26">
        <f t="shared" si="3"/>
        <v>63.35</v>
      </c>
      <c r="I60" s="36"/>
      <c r="J60" s="36"/>
      <c r="K60" s="36"/>
      <c r="L60" s="36">
        <v>63.35</v>
      </c>
      <c r="M60" s="24"/>
      <c r="N60" s="24" t="s">
        <v>200</v>
      </c>
      <c r="O60" s="24" t="s">
        <v>282</v>
      </c>
      <c r="P60" s="24" t="s">
        <v>74</v>
      </c>
    </row>
    <row r="61" s="4" customFormat="1" ht="189" spans="1:16">
      <c r="A61" s="22">
        <v>56</v>
      </c>
      <c r="B61" s="23" t="s">
        <v>303</v>
      </c>
      <c r="C61" s="33" t="s">
        <v>304</v>
      </c>
      <c r="D61" s="24" t="s">
        <v>305</v>
      </c>
      <c r="E61" s="25" t="s">
        <v>70</v>
      </c>
      <c r="F61" s="24" t="s">
        <v>306</v>
      </c>
      <c r="G61" s="26">
        <f t="shared" si="2"/>
        <v>122.46</v>
      </c>
      <c r="H61" s="26">
        <f t="shared" si="3"/>
        <v>122.46</v>
      </c>
      <c r="I61" s="36"/>
      <c r="J61" s="36"/>
      <c r="K61" s="36"/>
      <c r="L61" s="36">
        <v>122.46</v>
      </c>
      <c r="M61" s="24"/>
      <c r="N61" s="24" t="s">
        <v>200</v>
      </c>
      <c r="O61" s="24" t="s">
        <v>282</v>
      </c>
      <c r="P61" s="24" t="s">
        <v>74</v>
      </c>
    </row>
    <row r="62" s="4" customFormat="1" ht="121.5" spans="1:16">
      <c r="A62" s="22">
        <v>57</v>
      </c>
      <c r="B62" s="23" t="s">
        <v>307</v>
      </c>
      <c r="C62" s="33" t="s">
        <v>308</v>
      </c>
      <c r="D62" s="24" t="s">
        <v>309</v>
      </c>
      <c r="E62" s="25" t="s">
        <v>70</v>
      </c>
      <c r="F62" s="24" t="s">
        <v>310</v>
      </c>
      <c r="G62" s="26">
        <f t="shared" si="2"/>
        <v>95.37</v>
      </c>
      <c r="H62" s="26">
        <f t="shared" si="3"/>
        <v>95.37</v>
      </c>
      <c r="I62" s="36"/>
      <c r="J62" s="36"/>
      <c r="K62" s="36"/>
      <c r="L62" s="36">
        <v>95.37</v>
      </c>
      <c r="M62" s="24"/>
      <c r="N62" s="24" t="s">
        <v>200</v>
      </c>
      <c r="O62" s="24" t="s">
        <v>282</v>
      </c>
      <c r="P62" s="24" t="s">
        <v>74</v>
      </c>
    </row>
    <row r="63" s="4" customFormat="1" ht="94.5" spans="1:16">
      <c r="A63" s="22">
        <v>58</v>
      </c>
      <c r="B63" s="23" t="s">
        <v>311</v>
      </c>
      <c r="C63" s="33" t="s">
        <v>312</v>
      </c>
      <c r="D63" s="23" t="s">
        <v>313</v>
      </c>
      <c r="E63" s="25" t="s">
        <v>70</v>
      </c>
      <c r="F63" s="24" t="s">
        <v>314</v>
      </c>
      <c r="G63" s="26">
        <f t="shared" si="2"/>
        <v>209.24</v>
      </c>
      <c r="H63" s="26">
        <f t="shared" si="3"/>
        <v>209.24</v>
      </c>
      <c r="I63" s="36"/>
      <c r="J63" s="36"/>
      <c r="K63" s="36"/>
      <c r="L63" s="36">
        <v>209.24</v>
      </c>
      <c r="M63" s="24"/>
      <c r="N63" s="24" t="s">
        <v>200</v>
      </c>
      <c r="O63" s="24" t="s">
        <v>282</v>
      </c>
      <c r="P63" s="24" t="s">
        <v>74</v>
      </c>
    </row>
    <row r="64" s="4" customFormat="1" ht="67.5" spans="1:16">
      <c r="A64" s="22">
        <v>59</v>
      </c>
      <c r="B64" s="23" t="s">
        <v>315</v>
      </c>
      <c r="C64" s="33" t="s">
        <v>316</v>
      </c>
      <c r="D64" s="23" t="s">
        <v>317</v>
      </c>
      <c r="E64" s="25" t="s">
        <v>70</v>
      </c>
      <c r="F64" s="24" t="s">
        <v>318</v>
      </c>
      <c r="G64" s="26">
        <f t="shared" si="2"/>
        <v>162.77</v>
      </c>
      <c r="H64" s="26">
        <f t="shared" si="3"/>
        <v>162.77</v>
      </c>
      <c r="I64" s="36"/>
      <c r="J64" s="36"/>
      <c r="K64" s="36"/>
      <c r="L64" s="36">
        <v>162.77</v>
      </c>
      <c r="M64" s="24"/>
      <c r="N64" s="24" t="s">
        <v>200</v>
      </c>
      <c r="O64" s="24" t="s">
        <v>282</v>
      </c>
      <c r="P64" s="24" t="s">
        <v>74</v>
      </c>
    </row>
    <row r="65" s="4" customFormat="1" ht="67.5" spans="1:16">
      <c r="A65" s="22">
        <v>60</v>
      </c>
      <c r="B65" s="23" t="s">
        <v>319</v>
      </c>
      <c r="C65" s="33" t="s">
        <v>320</v>
      </c>
      <c r="D65" s="23" t="s">
        <v>321</v>
      </c>
      <c r="E65" s="25" t="s">
        <v>70</v>
      </c>
      <c r="F65" s="24" t="s">
        <v>302</v>
      </c>
      <c r="G65" s="26">
        <f t="shared" si="2"/>
        <v>138.55</v>
      </c>
      <c r="H65" s="26">
        <f t="shared" si="3"/>
        <v>138.55</v>
      </c>
      <c r="I65" s="36"/>
      <c r="J65" s="36"/>
      <c r="K65" s="36"/>
      <c r="L65" s="36">
        <v>138.55</v>
      </c>
      <c r="M65" s="24"/>
      <c r="N65" s="24" t="s">
        <v>200</v>
      </c>
      <c r="O65" s="24" t="s">
        <v>282</v>
      </c>
      <c r="P65" s="24" t="s">
        <v>74</v>
      </c>
    </row>
    <row r="66" s="4" customFormat="1" ht="67.5" spans="1:16">
      <c r="A66" s="22">
        <v>61</v>
      </c>
      <c r="B66" s="23" t="s">
        <v>322</v>
      </c>
      <c r="C66" s="33" t="s">
        <v>323</v>
      </c>
      <c r="D66" s="23" t="s">
        <v>324</v>
      </c>
      <c r="E66" s="25" t="s">
        <v>70</v>
      </c>
      <c r="F66" s="24" t="s">
        <v>325</v>
      </c>
      <c r="G66" s="26">
        <f t="shared" si="2"/>
        <v>94.49</v>
      </c>
      <c r="H66" s="26">
        <f t="shared" si="3"/>
        <v>94.49</v>
      </c>
      <c r="I66" s="36"/>
      <c r="J66" s="36">
        <v>50.88</v>
      </c>
      <c r="K66" s="36"/>
      <c r="L66" s="36">
        <v>43.61</v>
      </c>
      <c r="M66" s="24"/>
      <c r="N66" s="24" t="s">
        <v>200</v>
      </c>
      <c r="O66" s="24" t="s">
        <v>282</v>
      </c>
      <c r="P66" s="24" t="s">
        <v>74</v>
      </c>
    </row>
    <row r="67" s="4" customFormat="1" ht="67.5" hidden="1" spans="1:16">
      <c r="A67" s="22">
        <v>62</v>
      </c>
      <c r="B67" s="23" t="s">
        <v>326</v>
      </c>
      <c r="C67" s="33" t="s">
        <v>327</v>
      </c>
      <c r="D67" s="23" t="s">
        <v>328</v>
      </c>
      <c r="E67" s="25" t="s">
        <v>70</v>
      </c>
      <c r="F67" s="24" t="s">
        <v>329</v>
      </c>
      <c r="G67" s="26">
        <f t="shared" si="2"/>
        <v>89.08</v>
      </c>
      <c r="H67" s="26">
        <f t="shared" si="3"/>
        <v>89.08</v>
      </c>
      <c r="I67" s="36"/>
      <c r="J67" s="36">
        <v>89.08</v>
      </c>
      <c r="K67" s="36"/>
      <c r="L67" s="36"/>
      <c r="M67" s="24"/>
      <c r="N67" s="24" t="s">
        <v>200</v>
      </c>
      <c r="O67" s="24" t="s">
        <v>282</v>
      </c>
      <c r="P67" s="24" t="s">
        <v>74</v>
      </c>
    </row>
    <row r="68" s="4" customFormat="1" ht="94.5" spans="1:16">
      <c r="A68" s="22">
        <v>63</v>
      </c>
      <c r="B68" s="23" t="s">
        <v>330</v>
      </c>
      <c r="C68" s="33" t="s">
        <v>331</v>
      </c>
      <c r="D68" s="23" t="s">
        <v>332</v>
      </c>
      <c r="E68" s="25" t="s">
        <v>70</v>
      </c>
      <c r="F68" s="24" t="s">
        <v>333</v>
      </c>
      <c r="G68" s="26">
        <f t="shared" si="2"/>
        <v>69</v>
      </c>
      <c r="H68" s="26">
        <f t="shared" si="3"/>
        <v>69</v>
      </c>
      <c r="I68" s="36"/>
      <c r="J68" s="36"/>
      <c r="K68" s="36"/>
      <c r="L68" s="36">
        <v>69</v>
      </c>
      <c r="M68" s="24"/>
      <c r="N68" s="24" t="s">
        <v>200</v>
      </c>
      <c r="O68" s="24" t="s">
        <v>334</v>
      </c>
      <c r="P68" s="24" t="s">
        <v>74</v>
      </c>
    </row>
    <row r="69" s="4" customFormat="1" ht="94.5" spans="1:16">
      <c r="A69" s="22">
        <v>64</v>
      </c>
      <c r="B69" s="23" t="s">
        <v>335</v>
      </c>
      <c r="C69" s="33" t="s">
        <v>336</v>
      </c>
      <c r="D69" s="23" t="s">
        <v>337</v>
      </c>
      <c r="E69" s="25" t="s">
        <v>70</v>
      </c>
      <c r="F69" s="24" t="s">
        <v>338</v>
      </c>
      <c r="G69" s="26">
        <f t="shared" si="2"/>
        <v>48.95</v>
      </c>
      <c r="H69" s="26">
        <f t="shared" si="3"/>
        <v>48.95</v>
      </c>
      <c r="I69" s="26"/>
      <c r="J69" s="26"/>
      <c r="K69" s="26"/>
      <c r="L69" s="26">
        <v>48.95</v>
      </c>
      <c r="M69" s="23"/>
      <c r="N69" s="24" t="s">
        <v>200</v>
      </c>
      <c r="O69" s="24" t="s">
        <v>334</v>
      </c>
      <c r="P69" s="24" t="s">
        <v>74</v>
      </c>
    </row>
    <row r="70" s="4" customFormat="1" ht="94.5" spans="1:16">
      <c r="A70" s="22">
        <v>65</v>
      </c>
      <c r="B70" s="23" t="s">
        <v>339</v>
      </c>
      <c r="C70" s="33" t="s">
        <v>340</v>
      </c>
      <c r="D70" s="23" t="s">
        <v>341</v>
      </c>
      <c r="E70" s="25" t="s">
        <v>70</v>
      </c>
      <c r="F70" s="24" t="s">
        <v>342</v>
      </c>
      <c r="G70" s="26">
        <f t="shared" si="2"/>
        <v>17.81</v>
      </c>
      <c r="H70" s="26">
        <f t="shared" si="3"/>
        <v>17.81</v>
      </c>
      <c r="I70" s="36"/>
      <c r="J70" s="36"/>
      <c r="K70" s="36"/>
      <c r="L70" s="36">
        <v>17.81</v>
      </c>
      <c r="M70" s="24"/>
      <c r="N70" s="24" t="s">
        <v>200</v>
      </c>
      <c r="O70" s="24" t="s">
        <v>334</v>
      </c>
      <c r="P70" s="24" t="s">
        <v>74</v>
      </c>
    </row>
    <row r="71" s="4" customFormat="1" ht="94.5" spans="1:16">
      <c r="A71" s="22">
        <v>66</v>
      </c>
      <c r="B71" s="23" t="s">
        <v>343</v>
      </c>
      <c r="C71" s="33" t="s">
        <v>344</v>
      </c>
      <c r="D71" s="23" t="s">
        <v>345</v>
      </c>
      <c r="E71" s="25" t="s">
        <v>70</v>
      </c>
      <c r="F71" s="24" t="s">
        <v>346</v>
      </c>
      <c r="G71" s="26">
        <f t="shared" si="2"/>
        <v>30.86</v>
      </c>
      <c r="H71" s="26">
        <f t="shared" si="3"/>
        <v>30.86</v>
      </c>
      <c r="I71" s="36"/>
      <c r="J71" s="36"/>
      <c r="K71" s="36"/>
      <c r="L71" s="36">
        <v>30.86</v>
      </c>
      <c r="M71" s="24"/>
      <c r="N71" s="24" t="s">
        <v>200</v>
      </c>
      <c r="O71" s="24" t="s">
        <v>334</v>
      </c>
      <c r="P71" s="24" t="s">
        <v>74</v>
      </c>
    </row>
    <row r="72" s="4" customFormat="1" ht="108" hidden="1" spans="1:16">
      <c r="A72" s="22">
        <v>67</v>
      </c>
      <c r="B72" s="23" t="s">
        <v>347</v>
      </c>
      <c r="C72" s="33" t="s">
        <v>348</v>
      </c>
      <c r="D72" s="23" t="s">
        <v>349</v>
      </c>
      <c r="E72" s="25" t="s">
        <v>70</v>
      </c>
      <c r="F72" s="26" t="s">
        <v>350</v>
      </c>
      <c r="G72" s="26">
        <f t="shared" si="2"/>
        <v>236.8</v>
      </c>
      <c r="H72" s="26">
        <f t="shared" si="3"/>
        <v>236.8</v>
      </c>
      <c r="I72" s="36"/>
      <c r="J72" s="36">
        <v>136.8</v>
      </c>
      <c r="K72" s="36">
        <v>100</v>
      </c>
      <c r="L72" s="36"/>
      <c r="M72" s="24"/>
      <c r="N72" s="24" t="s">
        <v>200</v>
      </c>
      <c r="O72" s="24" t="s">
        <v>351</v>
      </c>
      <c r="P72" s="24" t="s">
        <v>74</v>
      </c>
    </row>
    <row r="73" s="4" customFormat="1" ht="108" spans="1:16">
      <c r="A73" s="22">
        <v>68</v>
      </c>
      <c r="B73" s="23" t="s">
        <v>352</v>
      </c>
      <c r="C73" s="33" t="s">
        <v>353</v>
      </c>
      <c r="D73" s="23" t="s">
        <v>354</v>
      </c>
      <c r="E73" s="25" t="s">
        <v>70</v>
      </c>
      <c r="F73" s="26" t="s">
        <v>355</v>
      </c>
      <c r="G73" s="26">
        <f>H73</f>
        <v>455.8</v>
      </c>
      <c r="H73" s="26">
        <f t="shared" si="3"/>
        <v>455.8</v>
      </c>
      <c r="I73" s="36"/>
      <c r="J73" s="36">
        <v>411.8</v>
      </c>
      <c r="K73" s="36"/>
      <c r="L73" s="36">
        <v>44</v>
      </c>
      <c r="M73" s="24"/>
      <c r="N73" s="24" t="s">
        <v>200</v>
      </c>
      <c r="O73" s="24" t="s">
        <v>351</v>
      </c>
      <c r="P73" s="24" t="s">
        <v>74</v>
      </c>
    </row>
    <row r="74" s="5" customFormat="1" ht="35" hidden="1" customHeight="1" spans="1:16">
      <c r="A74" s="37" t="s">
        <v>356</v>
      </c>
      <c r="B74" s="38"/>
      <c r="C74" s="38"/>
      <c r="D74" s="38"/>
      <c r="E74" s="38"/>
      <c r="F74" s="39"/>
      <c r="G74" s="40">
        <f t="shared" ref="G74:L74" si="4">SUM(G6:G73)</f>
        <v>22228.27</v>
      </c>
      <c r="H74" s="40">
        <f t="shared" si="4"/>
        <v>22228.27</v>
      </c>
      <c r="I74" s="40">
        <f t="shared" si="4"/>
        <v>11651.97</v>
      </c>
      <c r="J74" s="40">
        <f t="shared" si="4"/>
        <v>6764.89</v>
      </c>
      <c r="K74" s="40">
        <f t="shared" si="4"/>
        <v>1368</v>
      </c>
      <c r="L74" s="40">
        <f t="shared" si="4"/>
        <v>2443.41</v>
      </c>
      <c r="M74" s="41"/>
      <c r="N74" s="42"/>
      <c r="O74" s="42"/>
      <c r="P74" s="43"/>
    </row>
    <row r="75" s="5" customFormat="1" ht="40.5" hidden="1" spans="1:16">
      <c r="A75" s="22">
        <v>69</v>
      </c>
      <c r="B75" s="23" t="s">
        <v>357</v>
      </c>
      <c r="C75" s="33" t="s">
        <v>358</v>
      </c>
      <c r="D75" s="23" t="s">
        <v>359</v>
      </c>
      <c r="E75" s="25" t="s">
        <v>70</v>
      </c>
      <c r="F75" s="27" t="s">
        <v>360</v>
      </c>
      <c r="G75" s="26">
        <f>H75+M75</f>
        <v>150</v>
      </c>
      <c r="H75" s="26">
        <f>I75+J75+K75+L75</f>
        <v>150</v>
      </c>
      <c r="I75" s="36">
        <v>150</v>
      </c>
      <c r="J75" s="36"/>
      <c r="K75" s="36"/>
      <c r="L75" s="36"/>
      <c r="M75" s="41"/>
      <c r="N75" s="23" t="s">
        <v>361</v>
      </c>
      <c r="O75" s="23" t="s">
        <v>362</v>
      </c>
      <c r="P75" s="24" t="s">
        <v>363</v>
      </c>
    </row>
    <row r="76" s="5" customFormat="1" ht="54" hidden="1" spans="1:16">
      <c r="A76" s="22">
        <v>70</v>
      </c>
      <c r="B76" s="23" t="s">
        <v>364</v>
      </c>
      <c r="C76" s="33" t="s">
        <v>365</v>
      </c>
      <c r="D76" s="23" t="s">
        <v>366</v>
      </c>
      <c r="E76" s="25" t="s">
        <v>70</v>
      </c>
      <c r="F76" s="27" t="s">
        <v>367</v>
      </c>
      <c r="G76" s="26">
        <f t="shared" ref="G76:G139" si="5">H76+M76</f>
        <v>195</v>
      </c>
      <c r="H76" s="26">
        <f t="shared" ref="H76:H139" si="6">I76+J76+K76+L76</f>
        <v>195</v>
      </c>
      <c r="I76" s="36">
        <v>195</v>
      </c>
      <c r="J76" s="36"/>
      <c r="K76" s="36"/>
      <c r="L76" s="36"/>
      <c r="M76" s="41"/>
      <c r="N76" s="23" t="s">
        <v>361</v>
      </c>
      <c r="O76" s="23" t="s">
        <v>362</v>
      </c>
      <c r="P76" s="24" t="s">
        <v>363</v>
      </c>
    </row>
    <row r="77" s="5" customFormat="1" ht="40.5" hidden="1" spans="1:16">
      <c r="A77" s="22">
        <v>71</v>
      </c>
      <c r="B77" s="23" t="s">
        <v>368</v>
      </c>
      <c r="C77" s="33" t="s">
        <v>369</v>
      </c>
      <c r="D77" s="23" t="s">
        <v>370</v>
      </c>
      <c r="E77" s="25" t="s">
        <v>70</v>
      </c>
      <c r="F77" s="27" t="s">
        <v>371</v>
      </c>
      <c r="G77" s="26">
        <f t="shared" si="5"/>
        <v>140</v>
      </c>
      <c r="H77" s="26">
        <f t="shared" si="6"/>
        <v>140</v>
      </c>
      <c r="I77" s="36">
        <v>140</v>
      </c>
      <c r="J77" s="36"/>
      <c r="K77" s="36"/>
      <c r="L77" s="36"/>
      <c r="M77" s="41"/>
      <c r="N77" s="23" t="s">
        <v>361</v>
      </c>
      <c r="O77" s="23" t="s">
        <v>362</v>
      </c>
      <c r="P77" s="24" t="s">
        <v>363</v>
      </c>
    </row>
    <row r="78" s="5" customFormat="1" ht="40.5" hidden="1" spans="1:16">
      <c r="A78" s="22">
        <v>72</v>
      </c>
      <c r="B78" s="23" t="s">
        <v>372</v>
      </c>
      <c r="C78" s="33" t="s">
        <v>197</v>
      </c>
      <c r="D78" s="23" t="s">
        <v>373</v>
      </c>
      <c r="E78" s="25" t="s">
        <v>70</v>
      </c>
      <c r="F78" s="27" t="s">
        <v>374</v>
      </c>
      <c r="G78" s="26">
        <f t="shared" si="5"/>
        <v>115</v>
      </c>
      <c r="H78" s="26">
        <f t="shared" si="6"/>
        <v>115</v>
      </c>
      <c r="I78" s="36">
        <v>115</v>
      </c>
      <c r="J78" s="36"/>
      <c r="K78" s="36"/>
      <c r="L78" s="36"/>
      <c r="M78" s="41"/>
      <c r="N78" s="23" t="s">
        <v>361</v>
      </c>
      <c r="O78" s="23" t="s">
        <v>362</v>
      </c>
      <c r="P78" s="24" t="s">
        <v>363</v>
      </c>
    </row>
    <row r="79" s="4" customFormat="1" ht="175.5" hidden="1" spans="1:16">
      <c r="A79" s="22">
        <v>73</v>
      </c>
      <c r="B79" s="23" t="s">
        <v>375</v>
      </c>
      <c r="C79" s="33" t="s">
        <v>376</v>
      </c>
      <c r="D79" s="23" t="s">
        <v>377</v>
      </c>
      <c r="E79" s="25" t="s">
        <v>70</v>
      </c>
      <c r="F79" s="23" t="s">
        <v>378</v>
      </c>
      <c r="G79" s="26">
        <f t="shared" si="5"/>
        <v>36.47</v>
      </c>
      <c r="H79" s="26">
        <f t="shared" si="6"/>
        <v>36.47</v>
      </c>
      <c r="I79" s="36">
        <v>36.47</v>
      </c>
      <c r="J79" s="36"/>
      <c r="K79" s="36"/>
      <c r="L79" s="36"/>
      <c r="M79" s="24"/>
      <c r="N79" s="24" t="s">
        <v>232</v>
      </c>
      <c r="O79" s="24" t="s">
        <v>379</v>
      </c>
      <c r="P79" s="24" t="s">
        <v>363</v>
      </c>
    </row>
    <row r="80" s="4" customFormat="1" ht="67.5" hidden="1" spans="1:16">
      <c r="A80" s="22">
        <v>74</v>
      </c>
      <c r="B80" s="23" t="s">
        <v>380</v>
      </c>
      <c r="C80" s="33" t="s">
        <v>381</v>
      </c>
      <c r="D80" s="23" t="s">
        <v>382</v>
      </c>
      <c r="E80" s="25" t="s">
        <v>70</v>
      </c>
      <c r="F80" s="23" t="s">
        <v>383</v>
      </c>
      <c r="G80" s="26">
        <f t="shared" si="5"/>
        <v>12.89</v>
      </c>
      <c r="H80" s="26">
        <f t="shared" si="6"/>
        <v>12.89</v>
      </c>
      <c r="I80" s="36">
        <v>12.89</v>
      </c>
      <c r="J80" s="36"/>
      <c r="K80" s="36"/>
      <c r="L80" s="36"/>
      <c r="M80" s="24"/>
      <c r="N80" s="24" t="s">
        <v>232</v>
      </c>
      <c r="O80" s="24" t="s">
        <v>379</v>
      </c>
      <c r="P80" s="24" t="s">
        <v>363</v>
      </c>
    </row>
    <row r="81" s="4" customFormat="1" ht="108" hidden="1" spans="1:16">
      <c r="A81" s="22">
        <v>75</v>
      </c>
      <c r="B81" s="23" t="s">
        <v>384</v>
      </c>
      <c r="C81" s="33" t="s">
        <v>385</v>
      </c>
      <c r="D81" s="23" t="s">
        <v>386</v>
      </c>
      <c r="E81" s="25" t="s">
        <v>70</v>
      </c>
      <c r="F81" s="23" t="s">
        <v>387</v>
      </c>
      <c r="G81" s="26">
        <f t="shared" si="5"/>
        <v>26.76</v>
      </c>
      <c r="H81" s="26">
        <f t="shared" si="6"/>
        <v>26.76</v>
      </c>
      <c r="I81" s="36">
        <v>26.76</v>
      </c>
      <c r="J81" s="36"/>
      <c r="K81" s="36"/>
      <c r="L81" s="36"/>
      <c r="M81" s="24"/>
      <c r="N81" s="24" t="s">
        <v>232</v>
      </c>
      <c r="O81" s="24" t="s">
        <v>379</v>
      </c>
      <c r="P81" s="24" t="s">
        <v>363</v>
      </c>
    </row>
    <row r="82" s="4" customFormat="1" ht="243" hidden="1" spans="1:16">
      <c r="A82" s="22">
        <v>76</v>
      </c>
      <c r="B82" s="23" t="s">
        <v>388</v>
      </c>
      <c r="C82" s="33" t="s">
        <v>389</v>
      </c>
      <c r="D82" s="23" t="s">
        <v>390</v>
      </c>
      <c r="E82" s="25" t="s">
        <v>70</v>
      </c>
      <c r="F82" s="23" t="s">
        <v>391</v>
      </c>
      <c r="G82" s="26">
        <f t="shared" si="5"/>
        <v>15.27</v>
      </c>
      <c r="H82" s="26">
        <f t="shared" si="6"/>
        <v>15.27</v>
      </c>
      <c r="I82" s="36">
        <v>15.27</v>
      </c>
      <c r="J82" s="36"/>
      <c r="K82" s="36"/>
      <c r="L82" s="36"/>
      <c r="M82" s="24"/>
      <c r="N82" s="24" t="s">
        <v>232</v>
      </c>
      <c r="O82" s="24" t="s">
        <v>379</v>
      </c>
      <c r="P82" s="24" t="s">
        <v>363</v>
      </c>
    </row>
    <row r="83" s="4" customFormat="1" ht="108" hidden="1" spans="1:16">
      <c r="A83" s="22">
        <v>77</v>
      </c>
      <c r="B83" s="23" t="s">
        <v>392</v>
      </c>
      <c r="C83" s="33" t="s">
        <v>393</v>
      </c>
      <c r="D83" s="23" t="s">
        <v>394</v>
      </c>
      <c r="E83" s="25" t="s">
        <v>70</v>
      </c>
      <c r="F83" s="23" t="s">
        <v>395</v>
      </c>
      <c r="G83" s="26">
        <f t="shared" si="5"/>
        <v>17.46</v>
      </c>
      <c r="H83" s="26">
        <f t="shared" si="6"/>
        <v>17.46</v>
      </c>
      <c r="I83" s="36">
        <v>17.46</v>
      </c>
      <c r="J83" s="36"/>
      <c r="K83" s="36"/>
      <c r="L83" s="36"/>
      <c r="M83" s="24"/>
      <c r="N83" s="24" t="s">
        <v>232</v>
      </c>
      <c r="O83" s="24" t="s">
        <v>379</v>
      </c>
      <c r="P83" s="24" t="s">
        <v>363</v>
      </c>
    </row>
    <row r="84" s="4" customFormat="1" ht="94.5" hidden="1" spans="1:16">
      <c r="A84" s="22">
        <v>78</v>
      </c>
      <c r="B84" s="23" t="s">
        <v>396</v>
      </c>
      <c r="C84" s="33" t="s">
        <v>397</v>
      </c>
      <c r="D84" s="23" t="s">
        <v>398</v>
      </c>
      <c r="E84" s="25" t="s">
        <v>70</v>
      </c>
      <c r="F84" s="23" t="s">
        <v>399</v>
      </c>
      <c r="G84" s="26">
        <f t="shared" si="5"/>
        <v>26.53</v>
      </c>
      <c r="H84" s="26">
        <f t="shared" si="6"/>
        <v>26.53</v>
      </c>
      <c r="I84" s="36">
        <v>26.53</v>
      </c>
      <c r="J84" s="36"/>
      <c r="K84" s="36"/>
      <c r="L84" s="36"/>
      <c r="M84" s="24"/>
      <c r="N84" s="24" t="s">
        <v>232</v>
      </c>
      <c r="O84" s="24" t="s">
        <v>379</v>
      </c>
      <c r="P84" s="24" t="s">
        <v>363</v>
      </c>
    </row>
    <row r="85" s="4" customFormat="1" ht="135" hidden="1" spans="1:16">
      <c r="A85" s="22">
        <v>79</v>
      </c>
      <c r="B85" s="23" t="s">
        <v>400</v>
      </c>
      <c r="C85" s="33" t="s">
        <v>401</v>
      </c>
      <c r="D85" s="23" t="s">
        <v>402</v>
      </c>
      <c r="E85" s="25" t="s">
        <v>70</v>
      </c>
      <c r="F85" s="23" t="s">
        <v>403</v>
      </c>
      <c r="G85" s="26">
        <f t="shared" si="5"/>
        <v>16.81</v>
      </c>
      <c r="H85" s="26">
        <f t="shared" si="6"/>
        <v>16.81</v>
      </c>
      <c r="I85" s="36">
        <v>16.81</v>
      </c>
      <c r="J85" s="36"/>
      <c r="K85" s="36"/>
      <c r="L85" s="36"/>
      <c r="M85" s="24"/>
      <c r="N85" s="24" t="s">
        <v>232</v>
      </c>
      <c r="O85" s="24" t="s">
        <v>379</v>
      </c>
      <c r="P85" s="24" t="s">
        <v>363</v>
      </c>
    </row>
    <row r="86" s="4" customFormat="1" ht="67.5" hidden="1" spans="1:16">
      <c r="A86" s="22">
        <v>80</v>
      </c>
      <c r="B86" s="23" t="s">
        <v>404</v>
      </c>
      <c r="C86" s="33" t="s">
        <v>405</v>
      </c>
      <c r="D86" s="23" t="s">
        <v>406</v>
      </c>
      <c r="E86" s="25" t="s">
        <v>70</v>
      </c>
      <c r="F86" s="23" t="s">
        <v>407</v>
      </c>
      <c r="G86" s="26">
        <f t="shared" si="5"/>
        <v>5.03</v>
      </c>
      <c r="H86" s="26">
        <f t="shared" si="6"/>
        <v>5.03</v>
      </c>
      <c r="I86" s="36">
        <v>5.03</v>
      </c>
      <c r="J86" s="36"/>
      <c r="K86" s="36"/>
      <c r="L86" s="36"/>
      <c r="M86" s="24"/>
      <c r="N86" s="24" t="s">
        <v>232</v>
      </c>
      <c r="O86" s="24" t="s">
        <v>379</v>
      </c>
      <c r="P86" s="24" t="s">
        <v>363</v>
      </c>
    </row>
    <row r="87" s="4" customFormat="1" ht="108" hidden="1" spans="1:16">
      <c r="A87" s="22">
        <v>81</v>
      </c>
      <c r="B87" s="23" t="s">
        <v>408</v>
      </c>
      <c r="C87" s="33" t="s">
        <v>258</v>
      </c>
      <c r="D87" s="23" t="s">
        <v>409</v>
      </c>
      <c r="E87" s="25" t="s">
        <v>70</v>
      </c>
      <c r="F87" s="23" t="s">
        <v>410</v>
      </c>
      <c r="G87" s="26">
        <f t="shared" si="5"/>
        <v>17.58</v>
      </c>
      <c r="H87" s="26">
        <f t="shared" si="6"/>
        <v>17.58</v>
      </c>
      <c r="I87" s="36">
        <v>17.58</v>
      </c>
      <c r="J87" s="36"/>
      <c r="K87" s="36"/>
      <c r="L87" s="36"/>
      <c r="M87" s="24"/>
      <c r="N87" s="24" t="s">
        <v>232</v>
      </c>
      <c r="O87" s="24" t="s">
        <v>379</v>
      </c>
      <c r="P87" s="24" t="s">
        <v>363</v>
      </c>
    </row>
    <row r="88" s="4" customFormat="1" ht="67.5" hidden="1" spans="1:16">
      <c r="A88" s="22">
        <v>82</v>
      </c>
      <c r="B88" s="23" t="s">
        <v>411</v>
      </c>
      <c r="C88" s="33" t="s">
        <v>258</v>
      </c>
      <c r="D88" s="23" t="s">
        <v>412</v>
      </c>
      <c r="E88" s="25" t="s">
        <v>70</v>
      </c>
      <c r="F88" s="23" t="s">
        <v>413</v>
      </c>
      <c r="G88" s="26">
        <f t="shared" si="5"/>
        <v>2.61</v>
      </c>
      <c r="H88" s="26">
        <f t="shared" si="6"/>
        <v>2.61</v>
      </c>
      <c r="I88" s="36">
        <v>2.61</v>
      </c>
      <c r="J88" s="36"/>
      <c r="K88" s="36"/>
      <c r="L88" s="36"/>
      <c r="M88" s="24"/>
      <c r="N88" s="24" t="s">
        <v>232</v>
      </c>
      <c r="O88" s="24" t="s">
        <v>379</v>
      </c>
      <c r="P88" s="24" t="s">
        <v>363</v>
      </c>
    </row>
    <row r="89" s="4" customFormat="1" ht="81" hidden="1" spans="1:16">
      <c r="A89" s="22">
        <v>83</v>
      </c>
      <c r="B89" s="23" t="s">
        <v>414</v>
      </c>
      <c r="C89" s="33" t="s">
        <v>415</v>
      </c>
      <c r="D89" s="23" t="s">
        <v>416</v>
      </c>
      <c r="E89" s="25" t="s">
        <v>70</v>
      </c>
      <c r="F89" s="23" t="s">
        <v>417</v>
      </c>
      <c r="G89" s="26">
        <f t="shared" si="5"/>
        <v>36</v>
      </c>
      <c r="H89" s="26">
        <f t="shared" si="6"/>
        <v>36</v>
      </c>
      <c r="I89" s="36">
        <v>36</v>
      </c>
      <c r="J89" s="36"/>
      <c r="K89" s="36"/>
      <c r="L89" s="36"/>
      <c r="M89" s="24"/>
      <c r="N89" s="24" t="s">
        <v>232</v>
      </c>
      <c r="O89" s="24" t="s">
        <v>379</v>
      </c>
      <c r="P89" s="24" t="s">
        <v>363</v>
      </c>
    </row>
    <row r="90" s="4" customFormat="1" ht="67.5" hidden="1" spans="1:16">
      <c r="A90" s="22">
        <v>84</v>
      </c>
      <c r="B90" s="23" t="s">
        <v>418</v>
      </c>
      <c r="C90" s="33" t="s">
        <v>415</v>
      </c>
      <c r="D90" s="23" t="s">
        <v>419</v>
      </c>
      <c r="E90" s="25" t="s">
        <v>70</v>
      </c>
      <c r="F90" s="23" t="s">
        <v>420</v>
      </c>
      <c r="G90" s="26">
        <f t="shared" si="5"/>
        <v>9.62</v>
      </c>
      <c r="H90" s="26">
        <f t="shared" si="6"/>
        <v>9.62</v>
      </c>
      <c r="I90" s="36">
        <v>9.62</v>
      </c>
      <c r="J90" s="36"/>
      <c r="K90" s="36"/>
      <c r="L90" s="36"/>
      <c r="M90" s="24"/>
      <c r="N90" s="24" t="s">
        <v>232</v>
      </c>
      <c r="O90" s="24" t="s">
        <v>379</v>
      </c>
      <c r="P90" s="24" t="s">
        <v>363</v>
      </c>
    </row>
    <row r="91" s="4" customFormat="1" ht="67.5" hidden="1" spans="1:16">
      <c r="A91" s="22">
        <v>85</v>
      </c>
      <c r="B91" s="23" t="s">
        <v>421</v>
      </c>
      <c r="C91" s="33" t="s">
        <v>422</v>
      </c>
      <c r="D91" s="23" t="s">
        <v>423</v>
      </c>
      <c r="E91" s="25" t="s">
        <v>70</v>
      </c>
      <c r="F91" s="23" t="s">
        <v>424</v>
      </c>
      <c r="G91" s="26">
        <f t="shared" si="5"/>
        <v>15.65</v>
      </c>
      <c r="H91" s="26">
        <f t="shared" si="6"/>
        <v>15.65</v>
      </c>
      <c r="I91" s="36">
        <v>15.65</v>
      </c>
      <c r="J91" s="36"/>
      <c r="K91" s="36"/>
      <c r="L91" s="36"/>
      <c r="M91" s="24"/>
      <c r="N91" s="24" t="s">
        <v>232</v>
      </c>
      <c r="O91" s="24" t="s">
        <v>379</v>
      </c>
      <c r="P91" s="24" t="s">
        <v>363</v>
      </c>
    </row>
    <row r="92" s="4" customFormat="1" ht="67.5" hidden="1" spans="1:16">
      <c r="A92" s="22">
        <v>86</v>
      </c>
      <c r="B92" s="23" t="s">
        <v>425</v>
      </c>
      <c r="C92" s="33" t="s">
        <v>426</v>
      </c>
      <c r="D92" s="23" t="s">
        <v>427</v>
      </c>
      <c r="E92" s="25" t="s">
        <v>70</v>
      </c>
      <c r="F92" s="23" t="s">
        <v>428</v>
      </c>
      <c r="G92" s="26">
        <f t="shared" si="5"/>
        <v>41.3</v>
      </c>
      <c r="H92" s="26">
        <f t="shared" si="6"/>
        <v>41.3</v>
      </c>
      <c r="I92" s="36">
        <v>41.3</v>
      </c>
      <c r="J92" s="36"/>
      <c r="K92" s="36"/>
      <c r="L92" s="36"/>
      <c r="M92" s="24"/>
      <c r="N92" s="24" t="s">
        <v>232</v>
      </c>
      <c r="O92" s="24" t="s">
        <v>379</v>
      </c>
      <c r="P92" s="24" t="s">
        <v>363</v>
      </c>
    </row>
    <row r="93" s="4" customFormat="1" ht="67.5" hidden="1" spans="1:16">
      <c r="A93" s="22">
        <v>87</v>
      </c>
      <c r="B93" s="23" t="s">
        <v>429</v>
      </c>
      <c r="C93" s="33" t="s">
        <v>430</v>
      </c>
      <c r="D93" s="23" t="s">
        <v>431</v>
      </c>
      <c r="E93" s="25" t="s">
        <v>70</v>
      </c>
      <c r="F93" s="23" t="s">
        <v>432</v>
      </c>
      <c r="G93" s="26">
        <f t="shared" si="5"/>
        <v>7.42</v>
      </c>
      <c r="H93" s="26">
        <f t="shared" si="6"/>
        <v>7.42</v>
      </c>
      <c r="I93" s="36">
        <v>7.42</v>
      </c>
      <c r="J93" s="36"/>
      <c r="K93" s="36"/>
      <c r="L93" s="36"/>
      <c r="M93" s="24"/>
      <c r="N93" s="24" t="s">
        <v>232</v>
      </c>
      <c r="O93" s="24" t="s">
        <v>379</v>
      </c>
      <c r="P93" s="24" t="s">
        <v>363</v>
      </c>
    </row>
    <row r="94" s="4" customFormat="1" ht="67.5" hidden="1" spans="1:16">
      <c r="A94" s="22">
        <v>88</v>
      </c>
      <c r="B94" s="23" t="s">
        <v>433</v>
      </c>
      <c r="C94" s="33" t="s">
        <v>304</v>
      </c>
      <c r="D94" s="23" t="s">
        <v>434</v>
      </c>
      <c r="E94" s="25" t="s">
        <v>70</v>
      </c>
      <c r="F94" s="23" t="s">
        <v>435</v>
      </c>
      <c r="G94" s="26">
        <f t="shared" si="5"/>
        <v>5.04</v>
      </c>
      <c r="H94" s="26">
        <f t="shared" si="6"/>
        <v>5.04</v>
      </c>
      <c r="I94" s="36">
        <v>5.04</v>
      </c>
      <c r="J94" s="36"/>
      <c r="K94" s="36"/>
      <c r="L94" s="36"/>
      <c r="M94" s="24"/>
      <c r="N94" s="24" t="s">
        <v>232</v>
      </c>
      <c r="O94" s="24" t="s">
        <v>379</v>
      </c>
      <c r="P94" s="24" t="s">
        <v>363</v>
      </c>
    </row>
    <row r="95" s="4" customFormat="1" ht="81" hidden="1" spans="1:16">
      <c r="A95" s="22">
        <v>89</v>
      </c>
      <c r="B95" s="23" t="s">
        <v>436</v>
      </c>
      <c r="C95" s="33" t="s">
        <v>437</v>
      </c>
      <c r="D95" s="23" t="s">
        <v>438</v>
      </c>
      <c r="E95" s="25" t="s">
        <v>70</v>
      </c>
      <c r="F95" s="23" t="s">
        <v>439</v>
      </c>
      <c r="G95" s="26">
        <f t="shared" si="5"/>
        <v>22.52</v>
      </c>
      <c r="H95" s="26">
        <f t="shared" si="6"/>
        <v>22.52</v>
      </c>
      <c r="I95" s="36">
        <v>22.52</v>
      </c>
      <c r="J95" s="36"/>
      <c r="K95" s="36"/>
      <c r="L95" s="36"/>
      <c r="M95" s="24"/>
      <c r="N95" s="24" t="s">
        <v>232</v>
      </c>
      <c r="O95" s="24" t="s">
        <v>379</v>
      </c>
      <c r="P95" s="24" t="s">
        <v>363</v>
      </c>
    </row>
    <row r="96" s="4" customFormat="1" ht="67.5" hidden="1" spans="1:16">
      <c r="A96" s="22">
        <v>90</v>
      </c>
      <c r="B96" s="23" t="s">
        <v>440</v>
      </c>
      <c r="C96" s="33" t="s">
        <v>441</v>
      </c>
      <c r="D96" s="23" t="s">
        <v>442</v>
      </c>
      <c r="E96" s="25" t="s">
        <v>70</v>
      </c>
      <c r="F96" s="23" t="s">
        <v>443</v>
      </c>
      <c r="G96" s="26">
        <f t="shared" si="5"/>
        <v>15.93</v>
      </c>
      <c r="H96" s="26">
        <f t="shared" si="6"/>
        <v>15.93</v>
      </c>
      <c r="I96" s="36">
        <v>15.93</v>
      </c>
      <c r="J96" s="36"/>
      <c r="K96" s="36"/>
      <c r="L96" s="36"/>
      <c r="M96" s="24"/>
      <c r="N96" s="24" t="s">
        <v>232</v>
      </c>
      <c r="O96" s="24" t="s">
        <v>379</v>
      </c>
      <c r="P96" s="24" t="s">
        <v>363</v>
      </c>
    </row>
    <row r="97" s="4" customFormat="1" ht="67.5" hidden="1" spans="1:16">
      <c r="A97" s="22">
        <v>91</v>
      </c>
      <c r="B97" s="23" t="s">
        <v>444</v>
      </c>
      <c r="C97" s="33" t="s">
        <v>279</v>
      </c>
      <c r="D97" s="23" t="s">
        <v>445</v>
      </c>
      <c r="E97" s="25" t="s">
        <v>70</v>
      </c>
      <c r="F97" s="23" t="s">
        <v>446</v>
      </c>
      <c r="G97" s="26">
        <f t="shared" si="5"/>
        <v>26.49</v>
      </c>
      <c r="H97" s="26">
        <f t="shared" si="6"/>
        <v>26.49</v>
      </c>
      <c r="I97" s="36">
        <v>26.49</v>
      </c>
      <c r="J97" s="36"/>
      <c r="K97" s="36"/>
      <c r="L97" s="36"/>
      <c r="M97" s="24"/>
      <c r="N97" s="24" t="s">
        <v>232</v>
      </c>
      <c r="O97" s="24" t="s">
        <v>379</v>
      </c>
      <c r="P97" s="24" t="s">
        <v>363</v>
      </c>
    </row>
    <row r="98" s="4" customFormat="1" ht="121.5" hidden="1" spans="1:16">
      <c r="A98" s="22">
        <v>92</v>
      </c>
      <c r="B98" s="23" t="s">
        <v>447</v>
      </c>
      <c r="C98" s="33" t="s">
        <v>448</v>
      </c>
      <c r="D98" s="23" t="s">
        <v>449</v>
      </c>
      <c r="E98" s="25" t="s">
        <v>70</v>
      </c>
      <c r="F98" s="23" t="s">
        <v>450</v>
      </c>
      <c r="G98" s="26">
        <f t="shared" si="5"/>
        <v>15.2</v>
      </c>
      <c r="H98" s="26">
        <f t="shared" si="6"/>
        <v>15.2</v>
      </c>
      <c r="I98" s="36">
        <v>15.2</v>
      </c>
      <c r="J98" s="36"/>
      <c r="K98" s="36"/>
      <c r="L98" s="36"/>
      <c r="M98" s="24"/>
      <c r="N98" s="24" t="s">
        <v>232</v>
      </c>
      <c r="O98" s="24" t="s">
        <v>379</v>
      </c>
      <c r="P98" s="24" t="s">
        <v>363</v>
      </c>
    </row>
    <row r="99" s="4" customFormat="1" ht="94.5" hidden="1" spans="1:16">
      <c r="A99" s="22">
        <v>93</v>
      </c>
      <c r="B99" s="23" t="s">
        <v>451</v>
      </c>
      <c r="C99" s="33" t="s">
        <v>452</v>
      </c>
      <c r="D99" s="23" t="s">
        <v>453</v>
      </c>
      <c r="E99" s="25" t="s">
        <v>70</v>
      </c>
      <c r="F99" s="23" t="s">
        <v>454</v>
      </c>
      <c r="G99" s="26">
        <f t="shared" si="5"/>
        <v>28.74</v>
      </c>
      <c r="H99" s="26">
        <f t="shared" si="6"/>
        <v>28.74</v>
      </c>
      <c r="I99" s="36">
        <v>28.74</v>
      </c>
      <c r="J99" s="36"/>
      <c r="K99" s="36"/>
      <c r="L99" s="36"/>
      <c r="M99" s="24"/>
      <c r="N99" s="24" t="s">
        <v>232</v>
      </c>
      <c r="O99" s="24" t="s">
        <v>379</v>
      </c>
      <c r="P99" s="24" t="s">
        <v>363</v>
      </c>
    </row>
    <row r="100" s="4" customFormat="1" ht="67.5" hidden="1" spans="1:16">
      <c r="A100" s="22">
        <v>94</v>
      </c>
      <c r="B100" s="23" t="s">
        <v>455</v>
      </c>
      <c r="C100" s="33" t="s">
        <v>456</v>
      </c>
      <c r="D100" s="23" t="s">
        <v>457</v>
      </c>
      <c r="E100" s="25" t="s">
        <v>70</v>
      </c>
      <c r="F100" s="23" t="s">
        <v>458</v>
      </c>
      <c r="G100" s="26">
        <f t="shared" si="5"/>
        <v>7.6</v>
      </c>
      <c r="H100" s="26">
        <f t="shared" si="6"/>
        <v>7.6</v>
      </c>
      <c r="I100" s="36">
        <v>7.6</v>
      </c>
      <c r="J100" s="36"/>
      <c r="K100" s="36"/>
      <c r="L100" s="36"/>
      <c r="M100" s="24"/>
      <c r="N100" s="24" t="s">
        <v>232</v>
      </c>
      <c r="O100" s="24" t="s">
        <v>379</v>
      </c>
      <c r="P100" s="24" t="s">
        <v>363</v>
      </c>
    </row>
    <row r="101" s="3" customFormat="1" ht="67.5" hidden="1" spans="1:16">
      <c r="A101" s="22">
        <v>95</v>
      </c>
      <c r="B101" s="23" t="s">
        <v>459</v>
      </c>
      <c r="C101" s="33" t="s">
        <v>456</v>
      </c>
      <c r="D101" s="23" t="s">
        <v>460</v>
      </c>
      <c r="E101" s="25" t="s">
        <v>70</v>
      </c>
      <c r="F101" s="23" t="s">
        <v>461</v>
      </c>
      <c r="G101" s="26">
        <f t="shared" si="5"/>
        <v>12.14</v>
      </c>
      <c r="H101" s="26">
        <f t="shared" si="6"/>
        <v>12.14</v>
      </c>
      <c r="I101" s="36">
        <v>12.14</v>
      </c>
      <c r="J101" s="36"/>
      <c r="K101" s="36"/>
      <c r="L101" s="36"/>
      <c r="M101" s="24"/>
      <c r="N101" s="24" t="s">
        <v>232</v>
      </c>
      <c r="O101" s="24" t="s">
        <v>379</v>
      </c>
      <c r="P101" s="24" t="s">
        <v>363</v>
      </c>
    </row>
    <row r="102" s="3" customFormat="1" ht="121.5" hidden="1" spans="1:16">
      <c r="A102" s="22">
        <v>96</v>
      </c>
      <c r="B102" s="23" t="s">
        <v>462</v>
      </c>
      <c r="C102" s="33" t="s">
        <v>456</v>
      </c>
      <c r="D102" s="23" t="s">
        <v>463</v>
      </c>
      <c r="E102" s="25" t="s">
        <v>70</v>
      </c>
      <c r="F102" s="23" t="s">
        <v>464</v>
      </c>
      <c r="G102" s="26">
        <f t="shared" si="5"/>
        <v>49.39</v>
      </c>
      <c r="H102" s="26">
        <f t="shared" si="6"/>
        <v>49.39</v>
      </c>
      <c r="I102" s="36">
        <v>49.39</v>
      </c>
      <c r="J102" s="36"/>
      <c r="K102" s="36"/>
      <c r="L102" s="36"/>
      <c r="M102" s="24"/>
      <c r="N102" s="24" t="s">
        <v>232</v>
      </c>
      <c r="O102" s="24" t="s">
        <v>379</v>
      </c>
      <c r="P102" s="24" t="s">
        <v>363</v>
      </c>
    </row>
    <row r="103" s="4" customFormat="1" ht="108" hidden="1" spans="1:16">
      <c r="A103" s="22">
        <v>97</v>
      </c>
      <c r="B103" s="23" t="s">
        <v>465</v>
      </c>
      <c r="C103" s="33" t="s">
        <v>466</v>
      </c>
      <c r="D103" s="23" t="s">
        <v>467</v>
      </c>
      <c r="E103" s="25" t="s">
        <v>70</v>
      </c>
      <c r="F103" s="23" t="s">
        <v>468</v>
      </c>
      <c r="G103" s="26">
        <f t="shared" si="5"/>
        <v>27.8</v>
      </c>
      <c r="H103" s="26">
        <f t="shared" si="6"/>
        <v>27.8</v>
      </c>
      <c r="I103" s="36">
        <v>27.8</v>
      </c>
      <c r="J103" s="36"/>
      <c r="K103" s="36"/>
      <c r="L103" s="36"/>
      <c r="M103" s="24"/>
      <c r="N103" s="24" t="s">
        <v>232</v>
      </c>
      <c r="O103" s="24" t="s">
        <v>379</v>
      </c>
      <c r="P103" s="24" t="s">
        <v>363</v>
      </c>
    </row>
    <row r="104" s="4" customFormat="1" ht="81" hidden="1" spans="1:16">
      <c r="A104" s="22">
        <v>98</v>
      </c>
      <c r="B104" s="23" t="s">
        <v>469</v>
      </c>
      <c r="C104" s="33" t="s">
        <v>470</v>
      </c>
      <c r="D104" s="23" t="s">
        <v>471</v>
      </c>
      <c r="E104" s="25" t="s">
        <v>70</v>
      </c>
      <c r="F104" s="23" t="s">
        <v>472</v>
      </c>
      <c r="G104" s="26">
        <f t="shared" si="5"/>
        <v>13.02</v>
      </c>
      <c r="H104" s="26">
        <f t="shared" si="6"/>
        <v>13.02</v>
      </c>
      <c r="I104" s="36">
        <v>13.02</v>
      </c>
      <c r="J104" s="36"/>
      <c r="K104" s="36"/>
      <c r="L104" s="36"/>
      <c r="M104" s="24"/>
      <c r="N104" s="24" t="s">
        <v>232</v>
      </c>
      <c r="O104" s="24" t="s">
        <v>379</v>
      </c>
      <c r="P104" s="24" t="s">
        <v>363</v>
      </c>
    </row>
    <row r="105" s="4" customFormat="1" ht="121.5" hidden="1" spans="1:16">
      <c r="A105" s="22">
        <v>99</v>
      </c>
      <c r="B105" s="23" t="s">
        <v>473</v>
      </c>
      <c r="C105" s="33" t="s">
        <v>474</v>
      </c>
      <c r="D105" s="23" t="s">
        <v>475</v>
      </c>
      <c r="E105" s="25" t="s">
        <v>70</v>
      </c>
      <c r="F105" s="23" t="s">
        <v>476</v>
      </c>
      <c r="G105" s="26">
        <f t="shared" si="5"/>
        <v>27.95</v>
      </c>
      <c r="H105" s="26">
        <f t="shared" si="6"/>
        <v>27.95</v>
      </c>
      <c r="I105" s="36">
        <v>27.95</v>
      </c>
      <c r="J105" s="36"/>
      <c r="K105" s="36"/>
      <c r="L105" s="36"/>
      <c r="M105" s="24"/>
      <c r="N105" s="24" t="s">
        <v>232</v>
      </c>
      <c r="O105" s="24" t="s">
        <v>379</v>
      </c>
      <c r="P105" s="24" t="s">
        <v>363</v>
      </c>
    </row>
    <row r="106" s="4" customFormat="1" ht="81" hidden="1" spans="1:16">
      <c r="A106" s="22">
        <v>100</v>
      </c>
      <c r="B106" s="23" t="s">
        <v>477</v>
      </c>
      <c r="C106" s="33" t="s">
        <v>478</v>
      </c>
      <c r="D106" s="23" t="s">
        <v>479</v>
      </c>
      <c r="E106" s="25" t="s">
        <v>70</v>
      </c>
      <c r="F106" s="23" t="s">
        <v>480</v>
      </c>
      <c r="G106" s="26">
        <f t="shared" si="5"/>
        <v>7.03</v>
      </c>
      <c r="H106" s="26">
        <f t="shared" si="6"/>
        <v>7.03</v>
      </c>
      <c r="I106" s="36">
        <v>7.03</v>
      </c>
      <c r="J106" s="36"/>
      <c r="K106" s="36"/>
      <c r="L106" s="36"/>
      <c r="M106" s="24"/>
      <c r="N106" s="24" t="s">
        <v>232</v>
      </c>
      <c r="O106" s="24" t="s">
        <v>379</v>
      </c>
      <c r="P106" s="24" t="s">
        <v>363</v>
      </c>
    </row>
    <row r="107" s="4" customFormat="1" ht="81" hidden="1" spans="1:16">
      <c r="A107" s="22">
        <v>101</v>
      </c>
      <c r="B107" s="23" t="s">
        <v>481</v>
      </c>
      <c r="C107" s="33" t="s">
        <v>89</v>
      </c>
      <c r="D107" s="23" t="s">
        <v>482</v>
      </c>
      <c r="E107" s="25" t="s">
        <v>70</v>
      </c>
      <c r="F107" s="23" t="s">
        <v>483</v>
      </c>
      <c r="G107" s="26">
        <f t="shared" si="5"/>
        <v>7.73</v>
      </c>
      <c r="H107" s="26">
        <f t="shared" si="6"/>
        <v>7.73</v>
      </c>
      <c r="I107" s="36">
        <v>7.73</v>
      </c>
      <c r="J107" s="36"/>
      <c r="K107" s="36"/>
      <c r="L107" s="36"/>
      <c r="M107" s="24"/>
      <c r="N107" s="24" t="s">
        <v>232</v>
      </c>
      <c r="O107" s="24" t="s">
        <v>379</v>
      </c>
      <c r="P107" s="24" t="s">
        <v>363</v>
      </c>
    </row>
    <row r="108" s="4" customFormat="1" ht="67.5" hidden="1" spans="1:16">
      <c r="A108" s="22">
        <v>102</v>
      </c>
      <c r="B108" s="23" t="s">
        <v>484</v>
      </c>
      <c r="C108" s="33" t="s">
        <v>485</v>
      </c>
      <c r="D108" s="23" t="s">
        <v>486</v>
      </c>
      <c r="E108" s="25" t="s">
        <v>70</v>
      </c>
      <c r="F108" s="23" t="s">
        <v>487</v>
      </c>
      <c r="G108" s="26">
        <f t="shared" si="5"/>
        <v>5.99</v>
      </c>
      <c r="H108" s="26">
        <f t="shared" si="6"/>
        <v>5.99</v>
      </c>
      <c r="I108" s="36">
        <v>5.99</v>
      </c>
      <c r="J108" s="36"/>
      <c r="K108" s="36"/>
      <c r="L108" s="36"/>
      <c r="M108" s="24"/>
      <c r="N108" s="24" t="s">
        <v>232</v>
      </c>
      <c r="O108" s="24" t="s">
        <v>379</v>
      </c>
      <c r="P108" s="24" t="s">
        <v>363</v>
      </c>
    </row>
    <row r="109" s="4" customFormat="1" ht="67.5" hidden="1" spans="1:16">
      <c r="A109" s="22">
        <v>103</v>
      </c>
      <c r="B109" s="23" t="s">
        <v>488</v>
      </c>
      <c r="C109" s="33" t="s">
        <v>489</v>
      </c>
      <c r="D109" s="23" t="s">
        <v>490</v>
      </c>
      <c r="E109" s="25" t="s">
        <v>70</v>
      </c>
      <c r="F109" s="23" t="s">
        <v>491</v>
      </c>
      <c r="G109" s="26">
        <f t="shared" si="5"/>
        <v>5.71</v>
      </c>
      <c r="H109" s="26">
        <f t="shared" si="6"/>
        <v>5.71</v>
      </c>
      <c r="I109" s="36">
        <v>5.71</v>
      </c>
      <c r="J109" s="36"/>
      <c r="K109" s="36"/>
      <c r="L109" s="36"/>
      <c r="M109" s="24"/>
      <c r="N109" s="24" t="s">
        <v>232</v>
      </c>
      <c r="O109" s="24" t="s">
        <v>379</v>
      </c>
      <c r="P109" s="24" t="s">
        <v>363</v>
      </c>
    </row>
    <row r="110" s="4" customFormat="1" ht="67.5" hidden="1" spans="1:16">
      <c r="A110" s="22">
        <v>104</v>
      </c>
      <c r="B110" s="23" t="s">
        <v>492</v>
      </c>
      <c r="C110" s="33" t="s">
        <v>493</v>
      </c>
      <c r="D110" s="23" t="s">
        <v>494</v>
      </c>
      <c r="E110" s="25" t="s">
        <v>70</v>
      </c>
      <c r="F110" s="23" t="s">
        <v>495</v>
      </c>
      <c r="G110" s="26">
        <f t="shared" si="5"/>
        <v>5.58</v>
      </c>
      <c r="H110" s="26">
        <f t="shared" si="6"/>
        <v>5.58</v>
      </c>
      <c r="I110" s="36">
        <v>5.58</v>
      </c>
      <c r="J110" s="36"/>
      <c r="K110" s="36"/>
      <c r="L110" s="36"/>
      <c r="M110" s="24"/>
      <c r="N110" s="24" t="s">
        <v>232</v>
      </c>
      <c r="O110" s="24" t="s">
        <v>379</v>
      </c>
      <c r="P110" s="24" t="s">
        <v>363</v>
      </c>
    </row>
    <row r="111" s="4" customFormat="1" ht="67.5" hidden="1" spans="1:16">
      <c r="A111" s="22">
        <v>105</v>
      </c>
      <c r="B111" s="23" t="s">
        <v>496</v>
      </c>
      <c r="C111" s="33" t="s">
        <v>497</v>
      </c>
      <c r="D111" s="23" t="s">
        <v>498</v>
      </c>
      <c r="E111" s="25" t="s">
        <v>70</v>
      </c>
      <c r="F111" s="23" t="s">
        <v>499</v>
      </c>
      <c r="G111" s="26">
        <f t="shared" si="5"/>
        <v>15.14</v>
      </c>
      <c r="H111" s="26">
        <f t="shared" si="6"/>
        <v>15.14</v>
      </c>
      <c r="I111" s="36">
        <v>15.14</v>
      </c>
      <c r="J111" s="36"/>
      <c r="K111" s="36"/>
      <c r="L111" s="36"/>
      <c r="M111" s="24"/>
      <c r="N111" s="24" t="s">
        <v>232</v>
      </c>
      <c r="O111" s="24" t="s">
        <v>379</v>
      </c>
      <c r="P111" s="24" t="s">
        <v>363</v>
      </c>
    </row>
    <row r="112" s="4" customFormat="1" ht="81" hidden="1" spans="1:16">
      <c r="A112" s="22">
        <v>106</v>
      </c>
      <c r="B112" s="23" t="s">
        <v>500</v>
      </c>
      <c r="C112" s="33" t="s">
        <v>197</v>
      </c>
      <c r="D112" s="23" t="s">
        <v>501</v>
      </c>
      <c r="E112" s="25" t="s">
        <v>70</v>
      </c>
      <c r="F112" s="23" t="s">
        <v>502</v>
      </c>
      <c r="G112" s="26">
        <f t="shared" si="5"/>
        <v>10.9</v>
      </c>
      <c r="H112" s="26">
        <f t="shared" si="6"/>
        <v>10.9</v>
      </c>
      <c r="I112" s="36">
        <v>10.9</v>
      </c>
      <c r="J112" s="36"/>
      <c r="K112" s="36"/>
      <c r="L112" s="36"/>
      <c r="M112" s="24"/>
      <c r="N112" s="24" t="s">
        <v>232</v>
      </c>
      <c r="O112" s="24" t="s">
        <v>379</v>
      </c>
      <c r="P112" s="24" t="s">
        <v>363</v>
      </c>
    </row>
    <row r="113" s="4" customFormat="1" ht="202.5" hidden="1" spans="1:16">
      <c r="A113" s="22">
        <v>107</v>
      </c>
      <c r="B113" s="23" t="s">
        <v>503</v>
      </c>
      <c r="C113" s="33" t="s">
        <v>191</v>
      </c>
      <c r="D113" s="23" t="s">
        <v>504</v>
      </c>
      <c r="E113" s="25" t="s">
        <v>70</v>
      </c>
      <c r="F113" s="23" t="s">
        <v>505</v>
      </c>
      <c r="G113" s="26">
        <f t="shared" si="5"/>
        <v>35.24</v>
      </c>
      <c r="H113" s="26">
        <f t="shared" si="6"/>
        <v>35.24</v>
      </c>
      <c r="I113" s="36">
        <v>35.24</v>
      </c>
      <c r="J113" s="36"/>
      <c r="K113" s="36"/>
      <c r="L113" s="36"/>
      <c r="M113" s="24"/>
      <c r="N113" s="24" t="s">
        <v>232</v>
      </c>
      <c r="O113" s="24" t="s">
        <v>379</v>
      </c>
      <c r="P113" s="24" t="s">
        <v>363</v>
      </c>
    </row>
    <row r="114" s="4" customFormat="1" ht="67.5" hidden="1" spans="1:16">
      <c r="A114" s="22">
        <v>108</v>
      </c>
      <c r="B114" s="23" t="s">
        <v>506</v>
      </c>
      <c r="C114" s="33" t="s">
        <v>507</v>
      </c>
      <c r="D114" s="23" t="s">
        <v>508</v>
      </c>
      <c r="E114" s="25" t="s">
        <v>70</v>
      </c>
      <c r="F114" s="23" t="s">
        <v>509</v>
      </c>
      <c r="G114" s="26">
        <f t="shared" si="5"/>
        <v>10.11</v>
      </c>
      <c r="H114" s="26">
        <f t="shared" si="6"/>
        <v>10.11</v>
      </c>
      <c r="I114" s="36">
        <v>10.11</v>
      </c>
      <c r="J114" s="36"/>
      <c r="K114" s="36"/>
      <c r="L114" s="36"/>
      <c r="M114" s="24"/>
      <c r="N114" s="24" t="s">
        <v>232</v>
      </c>
      <c r="O114" s="24" t="s">
        <v>379</v>
      </c>
      <c r="P114" s="24" t="s">
        <v>363</v>
      </c>
    </row>
    <row r="115" s="4" customFormat="1" ht="175.5" hidden="1" spans="1:16">
      <c r="A115" s="22">
        <v>109</v>
      </c>
      <c r="B115" s="23" t="s">
        <v>510</v>
      </c>
      <c r="C115" s="33" t="s">
        <v>511</v>
      </c>
      <c r="D115" s="23" t="s">
        <v>512</v>
      </c>
      <c r="E115" s="25" t="s">
        <v>70</v>
      </c>
      <c r="F115" s="23" t="s">
        <v>513</v>
      </c>
      <c r="G115" s="26">
        <f t="shared" si="5"/>
        <v>30.67</v>
      </c>
      <c r="H115" s="26">
        <f t="shared" si="6"/>
        <v>30.67</v>
      </c>
      <c r="I115" s="36">
        <v>30.67</v>
      </c>
      <c r="J115" s="36"/>
      <c r="K115" s="36"/>
      <c r="L115" s="36"/>
      <c r="M115" s="24"/>
      <c r="N115" s="24" t="s">
        <v>232</v>
      </c>
      <c r="O115" s="24" t="s">
        <v>379</v>
      </c>
      <c r="P115" s="24" t="s">
        <v>363</v>
      </c>
    </row>
    <row r="116" s="4" customFormat="1" ht="135" hidden="1" spans="1:16">
      <c r="A116" s="22">
        <v>110</v>
      </c>
      <c r="B116" s="23" t="s">
        <v>514</v>
      </c>
      <c r="C116" s="33" t="s">
        <v>515</v>
      </c>
      <c r="D116" s="23" t="s">
        <v>516</v>
      </c>
      <c r="E116" s="25" t="s">
        <v>70</v>
      </c>
      <c r="F116" s="23" t="s">
        <v>517</v>
      </c>
      <c r="G116" s="26">
        <f t="shared" si="5"/>
        <v>11.61</v>
      </c>
      <c r="H116" s="26">
        <f t="shared" si="6"/>
        <v>11.61</v>
      </c>
      <c r="I116" s="36">
        <v>11.61</v>
      </c>
      <c r="J116" s="36"/>
      <c r="K116" s="36"/>
      <c r="L116" s="36"/>
      <c r="M116" s="24"/>
      <c r="N116" s="24" t="s">
        <v>232</v>
      </c>
      <c r="O116" s="24" t="s">
        <v>379</v>
      </c>
      <c r="P116" s="24" t="s">
        <v>363</v>
      </c>
    </row>
    <row r="117" s="4" customFormat="1" ht="81" hidden="1" spans="1:16">
      <c r="A117" s="22">
        <v>111</v>
      </c>
      <c r="B117" s="23" t="s">
        <v>518</v>
      </c>
      <c r="C117" s="33" t="s">
        <v>519</v>
      </c>
      <c r="D117" s="23" t="s">
        <v>520</v>
      </c>
      <c r="E117" s="25" t="s">
        <v>70</v>
      </c>
      <c r="F117" s="23" t="s">
        <v>521</v>
      </c>
      <c r="G117" s="26">
        <f t="shared" si="5"/>
        <v>9.74</v>
      </c>
      <c r="H117" s="26">
        <f t="shared" si="6"/>
        <v>9.74</v>
      </c>
      <c r="I117" s="36">
        <v>9.74</v>
      </c>
      <c r="J117" s="36"/>
      <c r="K117" s="36"/>
      <c r="L117" s="36"/>
      <c r="M117" s="24"/>
      <c r="N117" s="24" t="s">
        <v>232</v>
      </c>
      <c r="O117" s="24" t="s">
        <v>379</v>
      </c>
      <c r="P117" s="24" t="s">
        <v>363</v>
      </c>
    </row>
    <row r="118" s="4" customFormat="1" ht="94.5" hidden="1" spans="1:16">
      <c r="A118" s="22">
        <v>112</v>
      </c>
      <c r="B118" s="23" t="s">
        <v>522</v>
      </c>
      <c r="C118" s="33" t="s">
        <v>523</v>
      </c>
      <c r="D118" s="23" t="s">
        <v>524</v>
      </c>
      <c r="E118" s="25" t="s">
        <v>70</v>
      </c>
      <c r="F118" s="23" t="s">
        <v>525</v>
      </c>
      <c r="G118" s="26">
        <f t="shared" si="5"/>
        <v>7.94</v>
      </c>
      <c r="H118" s="26">
        <f t="shared" si="6"/>
        <v>7.94</v>
      </c>
      <c r="I118" s="36">
        <v>7.94</v>
      </c>
      <c r="J118" s="36"/>
      <c r="K118" s="36"/>
      <c r="L118" s="36"/>
      <c r="M118" s="24"/>
      <c r="N118" s="24" t="s">
        <v>232</v>
      </c>
      <c r="O118" s="24" t="s">
        <v>379</v>
      </c>
      <c r="P118" s="24" t="s">
        <v>363</v>
      </c>
    </row>
    <row r="119" s="4" customFormat="1" ht="67.5" hidden="1" spans="1:16">
      <c r="A119" s="22">
        <v>113</v>
      </c>
      <c r="B119" s="23" t="s">
        <v>526</v>
      </c>
      <c r="C119" s="33" t="s">
        <v>527</v>
      </c>
      <c r="D119" s="23" t="s">
        <v>528</v>
      </c>
      <c r="E119" s="25" t="s">
        <v>70</v>
      </c>
      <c r="F119" s="23" t="s">
        <v>529</v>
      </c>
      <c r="G119" s="26">
        <f t="shared" si="5"/>
        <v>9.6</v>
      </c>
      <c r="H119" s="26">
        <f t="shared" si="6"/>
        <v>9.6</v>
      </c>
      <c r="I119" s="36">
        <v>9.6</v>
      </c>
      <c r="J119" s="36"/>
      <c r="K119" s="36"/>
      <c r="L119" s="36"/>
      <c r="M119" s="24"/>
      <c r="N119" s="24" t="s">
        <v>232</v>
      </c>
      <c r="O119" s="24" t="s">
        <v>379</v>
      </c>
      <c r="P119" s="24" t="s">
        <v>363</v>
      </c>
    </row>
    <row r="120" s="4" customFormat="1" ht="67.5" hidden="1" spans="1:16">
      <c r="A120" s="22">
        <v>114</v>
      </c>
      <c r="B120" s="23" t="s">
        <v>530</v>
      </c>
      <c r="C120" s="33" t="s">
        <v>531</v>
      </c>
      <c r="D120" s="23" t="s">
        <v>532</v>
      </c>
      <c r="E120" s="25" t="s">
        <v>70</v>
      </c>
      <c r="F120" s="23" t="s">
        <v>533</v>
      </c>
      <c r="G120" s="26">
        <f t="shared" si="5"/>
        <v>44.18</v>
      </c>
      <c r="H120" s="26">
        <f t="shared" si="6"/>
        <v>44.18</v>
      </c>
      <c r="I120" s="36">
        <v>44.18</v>
      </c>
      <c r="J120" s="36"/>
      <c r="K120" s="36"/>
      <c r="L120" s="36"/>
      <c r="M120" s="24"/>
      <c r="N120" s="24" t="s">
        <v>232</v>
      </c>
      <c r="O120" s="24" t="s">
        <v>379</v>
      </c>
      <c r="P120" s="24" t="s">
        <v>363</v>
      </c>
    </row>
    <row r="121" s="4" customFormat="1" ht="67.5" hidden="1" spans="1:16">
      <c r="A121" s="22">
        <v>115</v>
      </c>
      <c r="B121" s="23" t="s">
        <v>534</v>
      </c>
      <c r="C121" s="33" t="s">
        <v>535</v>
      </c>
      <c r="D121" s="23" t="s">
        <v>536</v>
      </c>
      <c r="E121" s="25" t="s">
        <v>70</v>
      </c>
      <c r="F121" s="23" t="s">
        <v>537</v>
      </c>
      <c r="G121" s="26">
        <f t="shared" si="5"/>
        <v>7.62</v>
      </c>
      <c r="H121" s="26">
        <f t="shared" si="6"/>
        <v>7.62</v>
      </c>
      <c r="I121" s="36">
        <v>7.62</v>
      </c>
      <c r="J121" s="36"/>
      <c r="K121" s="36"/>
      <c r="L121" s="36"/>
      <c r="M121" s="24"/>
      <c r="N121" s="24" t="s">
        <v>232</v>
      </c>
      <c r="O121" s="24" t="s">
        <v>379</v>
      </c>
      <c r="P121" s="24" t="s">
        <v>363</v>
      </c>
    </row>
    <row r="122" s="4" customFormat="1" ht="67.5" hidden="1" spans="1:16">
      <c r="A122" s="22">
        <v>116</v>
      </c>
      <c r="B122" s="23" t="s">
        <v>538</v>
      </c>
      <c r="C122" s="33" t="s">
        <v>539</v>
      </c>
      <c r="D122" s="23" t="s">
        <v>540</v>
      </c>
      <c r="E122" s="25" t="s">
        <v>70</v>
      </c>
      <c r="F122" s="23" t="s">
        <v>541</v>
      </c>
      <c r="G122" s="26">
        <f t="shared" si="5"/>
        <v>9.8</v>
      </c>
      <c r="H122" s="26">
        <f t="shared" si="6"/>
        <v>9.8</v>
      </c>
      <c r="I122" s="36">
        <v>9.8</v>
      </c>
      <c r="J122" s="36"/>
      <c r="K122" s="36"/>
      <c r="L122" s="36"/>
      <c r="M122" s="24"/>
      <c r="N122" s="24" t="s">
        <v>232</v>
      </c>
      <c r="O122" s="24" t="s">
        <v>379</v>
      </c>
      <c r="P122" s="24" t="s">
        <v>363</v>
      </c>
    </row>
    <row r="123" s="4" customFormat="1" ht="67.5" hidden="1" spans="1:16">
      <c r="A123" s="22">
        <v>117</v>
      </c>
      <c r="B123" s="23" t="s">
        <v>542</v>
      </c>
      <c r="C123" s="33" t="s">
        <v>543</v>
      </c>
      <c r="D123" s="23" t="s">
        <v>544</v>
      </c>
      <c r="E123" s="25" t="s">
        <v>70</v>
      </c>
      <c r="F123" s="23" t="s">
        <v>545</v>
      </c>
      <c r="G123" s="26">
        <f t="shared" si="5"/>
        <v>17.41</v>
      </c>
      <c r="H123" s="26">
        <f t="shared" si="6"/>
        <v>17.41</v>
      </c>
      <c r="I123" s="36">
        <v>17.41</v>
      </c>
      <c r="J123" s="36"/>
      <c r="K123" s="36"/>
      <c r="L123" s="36"/>
      <c r="M123" s="24"/>
      <c r="N123" s="24" t="s">
        <v>232</v>
      </c>
      <c r="O123" s="24" t="s">
        <v>379</v>
      </c>
      <c r="P123" s="24" t="s">
        <v>363</v>
      </c>
    </row>
    <row r="124" s="4" customFormat="1" ht="67.5" hidden="1" spans="1:16">
      <c r="A124" s="22">
        <v>118</v>
      </c>
      <c r="B124" s="23" t="s">
        <v>546</v>
      </c>
      <c r="C124" s="33" t="s">
        <v>547</v>
      </c>
      <c r="D124" s="23" t="s">
        <v>548</v>
      </c>
      <c r="E124" s="25" t="s">
        <v>70</v>
      </c>
      <c r="F124" s="23" t="s">
        <v>549</v>
      </c>
      <c r="G124" s="26">
        <f t="shared" si="5"/>
        <v>3.45</v>
      </c>
      <c r="H124" s="26">
        <f t="shared" si="6"/>
        <v>3.45</v>
      </c>
      <c r="I124" s="36">
        <v>3.45</v>
      </c>
      <c r="J124" s="36"/>
      <c r="K124" s="36"/>
      <c r="L124" s="36"/>
      <c r="M124" s="24"/>
      <c r="N124" s="24" t="s">
        <v>232</v>
      </c>
      <c r="O124" s="24" t="s">
        <v>379</v>
      </c>
      <c r="P124" s="24" t="s">
        <v>363</v>
      </c>
    </row>
    <row r="125" s="4" customFormat="1" ht="67.5" hidden="1" spans="1:16">
      <c r="A125" s="22">
        <v>119</v>
      </c>
      <c r="B125" s="23" t="s">
        <v>550</v>
      </c>
      <c r="C125" s="33" t="s">
        <v>551</v>
      </c>
      <c r="D125" s="23" t="s">
        <v>552</v>
      </c>
      <c r="E125" s="25" t="s">
        <v>70</v>
      </c>
      <c r="F125" s="23" t="s">
        <v>553</v>
      </c>
      <c r="G125" s="26">
        <f t="shared" si="5"/>
        <v>8.57</v>
      </c>
      <c r="H125" s="26">
        <f t="shared" si="6"/>
        <v>8.57</v>
      </c>
      <c r="I125" s="36">
        <v>8.57</v>
      </c>
      <c r="J125" s="36"/>
      <c r="K125" s="36"/>
      <c r="L125" s="36"/>
      <c r="M125" s="24"/>
      <c r="N125" s="24" t="s">
        <v>232</v>
      </c>
      <c r="O125" s="24" t="s">
        <v>379</v>
      </c>
      <c r="P125" s="24" t="s">
        <v>363</v>
      </c>
    </row>
    <row r="126" s="4" customFormat="1" ht="67.5" hidden="1" spans="1:16">
      <c r="A126" s="22">
        <v>120</v>
      </c>
      <c r="B126" s="23" t="s">
        <v>554</v>
      </c>
      <c r="C126" s="33" t="s">
        <v>555</v>
      </c>
      <c r="D126" s="23" t="s">
        <v>556</v>
      </c>
      <c r="E126" s="25" t="s">
        <v>70</v>
      </c>
      <c r="F126" s="23" t="s">
        <v>557</v>
      </c>
      <c r="G126" s="26">
        <f t="shared" si="5"/>
        <v>11.08</v>
      </c>
      <c r="H126" s="26">
        <f t="shared" si="6"/>
        <v>11.08</v>
      </c>
      <c r="I126" s="36">
        <v>11.08</v>
      </c>
      <c r="J126" s="36"/>
      <c r="K126" s="36"/>
      <c r="L126" s="36"/>
      <c r="M126" s="24"/>
      <c r="N126" s="24" t="s">
        <v>232</v>
      </c>
      <c r="O126" s="24" t="s">
        <v>379</v>
      </c>
      <c r="P126" s="24" t="s">
        <v>363</v>
      </c>
    </row>
    <row r="127" s="4" customFormat="1" ht="67.5" hidden="1" spans="1:16">
      <c r="A127" s="22">
        <v>121</v>
      </c>
      <c r="B127" s="23" t="s">
        <v>558</v>
      </c>
      <c r="C127" s="33" t="s">
        <v>547</v>
      </c>
      <c r="D127" s="23" t="s">
        <v>559</v>
      </c>
      <c r="E127" s="25" t="s">
        <v>70</v>
      </c>
      <c r="F127" s="23" t="s">
        <v>560</v>
      </c>
      <c r="G127" s="26">
        <f t="shared" si="5"/>
        <v>8.08</v>
      </c>
      <c r="H127" s="26">
        <f t="shared" si="6"/>
        <v>8.08</v>
      </c>
      <c r="I127" s="36">
        <v>8.08</v>
      </c>
      <c r="J127" s="36"/>
      <c r="K127" s="36"/>
      <c r="L127" s="36"/>
      <c r="M127" s="24"/>
      <c r="N127" s="24" t="s">
        <v>232</v>
      </c>
      <c r="O127" s="24" t="s">
        <v>379</v>
      </c>
      <c r="P127" s="24" t="s">
        <v>363</v>
      </c>
    </row>
    <row r="128" s="4" customFormat="1" ht="67.5" hidden="1" spans="1:16">
      <c r="A128" s="22">
        <v>122</v>
      </c>
      <c r="B128" s="23" t="s">
        <v>561</v>
      </c>
      <c r="C128" s="33" t="s">
        <v>562</v>
      </c>
      <c r="D128" s="23" t="s">
        <v>563</v>
      </c>
      <c r="E128" s="25" t="s">
        <v>70</v>
      </c>
      <c r="F128" s="23" t="s">
        <v>564</v>
      </c>
      <c r="G128" s="26">
        <f t="shared" si="5"/>
        <v>16.99</v>
      </c>
      <c r="H128" s="26">
        <f t="shared" si="6"/>
        <v>16.99</v>
      </c>
      <c r="I128" s="36">
        <v>16.99</v>
      </c>
      <c r="J128" s="36"/>
      <c r="K128" s="36"/>
      <c r="L128" s="36"/>
      <c r="M128" s="24"/>
      <c r="N128" s="24" t="s">
        <v>232</v>
      </c>
      <c r="O128" s="24" t="s">
        <v>379</v>
      </c>
      <c r="P128" s="24" t="s">
        <v>363</v>
      </c>
    </row>
    <row r="129" s="4" customFormat="1" ht="108" hidden="1" spans="1:16">
      <c r="A129" s="22">
        <v>123</v>
      </c>
      <c r="B129" s="23" t="s">
        <v>565</v>
      </c>
      <c r="C129" s="33" t="s">
        <v>562</v>
      </c>
      <c r="D129" s="23" t="s">
        <v>566</v>
      </c>
      <c r="E129" s="25" t="s">
        <v>70</v>
      </c>
      <c r="F129" s="23" t="s">
        <v>567</v>
      </c>
      <c r="G129" s="26">
        <f t="shared" si="5"/>
        <v>14.19</v>
      </c>
      <c r="H129" s="26">
        <f t="shared" si="6"/>
        <v>14.19</v>
      </c>
      <c r="I129" s="36">
        <v>14.19</v>
      </c>
      <c r="J129" s="36"/>
      <c r="K129" s="36"/>
      <c r="L129" s="36"/>
      <c r="M129" s="24"/>
      <c r="N129" s="24" t="s">
        <v>232</v>
      </c>
      <c r="O129" s="24" t="s">
        <v>379</v>
      </c>
      <c r="P129" s="24" t="s">
        <v>363</v>
      </c>
    </row>
    <row r="130" s="4" customFormat="1" ht="67.5" hidden="1" spans="1:16">
      <c r="A130" s="22">
        <v>124</v>
      </c>
      <c r="B130" s="23" t="s">
        <v>568</v>
      </c>
      <c r="C130" s="33" t="s">
        <v>569</v>
      </c>
      <c r="D130" s="23" t="s">
        <v>570</v>
      </c>
      <c r="E130" s="25" t="s">
        <v>70</v>
      </c>
      <c r="F130" s="23" t="s">
        <v>571</v>
      </c>
      <c r="G130" s="26">
        <f t="shared" si="5"/>
        <v>16.7</v>
      </c>
      <c r="H130" s="26">
        <f t="shared" si="6"/>
        <v>16.7</v>
      </c>
      <c r="I130" s="36">
        <v>16.7</v>
      </c>
      <c r="J130" s="36"/>
      <c r="K130" s="36"/>
      <c r="L130" s="36"/>
      <c r="M130" s="24"/>
      <c r="N130" s="24" t="s">
        <v>232</v>
      </c>
      <c r="O130" s="24" t="s">
        <v>379</v>
      </c>
      <c r="P130" s="24" t="s">
        <v>363</v>
      </c>
    </row>
    <row r="131" s="4" customFormat="1" ht="81" hidden="1" spans="1:16">
      <c r="A131" s="22">
        <v>125</v>
      </c>
      <c r="B131" s="23" t="s">
        <v>572</v>
      </c>
      <c r="C131" s="33" t="s">
        <v>569</v>
      </c>
      <c r="D131" s="23" t="s">
        <v>573</v>
      </c>
      <c r="E131" s="25" t="s">
        <v>70</v>
      </c>
      <c r="F131" s="23" t="s">
        <v>574</v>
      </c>
      <c r="G131" s="26">
        <f t="shared" si="5"/>
        <v>20.9</v>
      </c>
      <c r="H131" s="26">
        <f t="shared" si="6"/>
        <v>20.9</v>
      </c>
      <c r="I131" s="36">
        <v>20.9</v>
      </c>
      <c r="J131" s="36"/>
      <c r="K131" s="36"/>
      <c r="L131" s="36"/>
      <c r="M131" s="24"/>
      <c r="N131" s="24" t="s">
        <v>232</v>
      </c>
      <c r="O131" s="24" t="s">
        <v>379</v>
      </c>
      <c r="P131" s="24" t="s">
        <v>363</v>
      </c>
    </row>
    <row r="132" s="4" customFormat="1" ht="67.5" hidden="1" spans="1:16">
      <c r="A132" s="22">
        <v>126</v>
      </c>
      <c r="B132" s="23" t="s">
        <v>575</v>
      </c>
      <c r="C132" s="33" t="s">
        <v>576</v>
      </c>
      <c r="D132" s="23" t="s">
        <v>577</v>
      </c>
      <c r="E132" s="25" t="s">
        <v>70</v>
      </c>
      <c r="F132" s="23" t="s">
        <v>578</v>
      </c>
      <c r="G132" s="26">
        <f t="shared" si="5"/>
        <v>7.25</v>
      </c>
      <c r="H132" s="26">
        <f t="shared" si="6"/>
        <v>7.25</v>
      </c>
      <c r="I132" s="36">
        <v>7.25</v>
      </c>
      <c r="J132" s="36"/>
      <c r="K132" s="36"/>
      <c r="L132" s="36"/>
      <c r="M132" s="24"/>
      <c r="N132" s="24" t="s">
        <v>232</v>
      </c>
      <c r="O132" s="24" t="s">
        <v>379</v>
      </c>
      <c r="P132" s="24" t="s">
        <v>363</v>
      </c>
    </row>
    <row r="133" s="4" customFormat="1" ht="67.5" hidden="1" spans="1:16">
      <c r="A133" s="22">
        <v>127</v>
      </c>
      <c r="B133" s="23" t="s">
        <v>579</v>
      </c>
      <c r="C133" s="33" t="s">
        <v>580</v>
      </c>
      <c r="D133" s="23" t="s">
        <v>581</v>
      </c>
      <c r="E133" s="25" t="s">
        <v>70</v>
      </c>
      <c r="F133" s="23" t="s">
        <v>582</v>
      </c>
      <c r="G133" s="26">
        <f t="shared" si="5"/>
        <v>5.08</v>
      </c>
      <c r="H133" s="26">
        <f t="shared" si="6"/>
        <v>5.08</v>
      </c>
      <c r="I133" s="36">
        <v>5.08</v>
      </c>
      <c r="J133" s="36"/>
      <c r="K133" s="36"/>
      <c r="L133" s="36"/>
      <c r="M133" s="24"/>
      <c r="N133" s="24" t="s">
        <v>232</v>
      </c>
      <c r="O133" s="24" t="s">
        <v>379</v>
      </c>
      <c r="P133" s="24" t="s">
        <v>363</v>
      </c>
    </row>
    <row r="134" s="4" customFormat="1" ht="94.5" hidden="1" spans="1:16">
      <c r="A134" s="22">
        <v>128</v>
      </c>
      <c r="B134" s="23" t="s">
        <v>583</v>
      </c>
      <c r="C134" s="33" t="s">
        <v>187</v>
      </c>
      <c r="D134" s="23" t="s">
        <v>584</v>
      </c>
      <c r="E134" s="25" t="s">
        <v>70</v>
      </c>
      <c r="F134" s="23" t="s">
        <v>585</v>
      </c>
      <c r="G134" s="26">
        <f t="shared" si="5"/>
        <v>18.73</v>
      </c>
      <c r="H134" s="26">
        <f t="shared" si="6"/>
        <v>18.73</v>
      </c>
      <c r="I134" s="36">
        <v>18.73</v>
      </c>
      <c r="J134" s="36"/>
      <c r="K134" s="36"/>
      <c r="L134" s="36"/>
      <c r="M134" s="24"/>
      <c r="N134" s="24" t="s">
        <v>232</v>
      </c>
      <c r="O134" s="24" t="s">
        <v>379</v>
      </c>
      <c r="P134" s="24" t="s">
        <v>363</v>
      </c>
    </row>
    <row r="135" s="4" customFormat="1" ht="67.5" hidden="1" spans="1:16">
      <c r="A135" s="22">
        <v>129</v>
      </c>
      <c r="B135" s="23" t="s">
        <v>586</v>
      </c>
      <c r="C135" s="33" t="s">
        <v>587</v>
      </c>
      <c r="D135" s="23" t="s">
        <v>588</v>
      </c>
      <c r="E135" s="25" t="s">
        <v>70</v>
      </c>
      <c r="F135" s="23" t="s">
        <v>589</v>
      </c>
      <c r="G135" s="26">
        <f t="shared" si="5"/>
        <v>7.68</v>
      </c>
      <c r="H135" s="26">
        <f t="shared" si="6"/>
        <v>7.68</v>
      </c>
      <c r="I135" s="36">
        <v>7.68</v>
      </c>
      <c r="J135" s="36"/>
      <c r="K135" s="36"/>
      <c r="L135" s="36"/>
      <c r="M135" s="24"/>
      <c r="N135" s="24" t="s">
        <v>232</v>
      </c>
      <c r="O135" s="24" t="s">
        <v>379</v>
      </c>
      <c r="P135" s="24" t="s">
        <v>363</v>
      </c>
    </row>
    <row r="136" s="4" customFormat="1" ht="67.5" hidden="1" spans="1:16">
      <c r="A136" s="22">
        <v>130</v>
      </c>
      <c r="B136" s="23" t="s">
        <v>590</v>
      </c>
      <c r="C136" s="33" t="s">
        <v>591</v>
      </c>
      <c r="D136" s="23" t="s">
        <v>592</v>
      </c>
      <c r="E136" s="25" t="s">
        <v>70</v>
      </c>
      <c r="F136" s="23" t="s">
        <v>593</v>
      </c>
      <c r="G136" s="26">
        <f t="shared" si="5"/>
        <v>22.49</v>
      </c>
      <c r="H136" s="26">
        <f t="shared" si="6"/>
        <v>22.49</v>
      </c>
      <c r="I136" s="36">
        <v>22.49</v>
      </c>
      <c r="J136" s="36"/>
      <c r="K136" s="36"/>
      <c r="L136" s="36"/>
      <c r="M136" s="24"/>
      <c r="N136" s="24" t="s">
        <v>232</v>
      </c>
      <c r="O136" s="24" t="s">
        <v>379</v>
      </c>
      <c r="P136" s="24" t="s">
        <v>363</v>
      </c>
    </row>
    <row r="137" s="4" customFormat="1" ht="67.5" hidden="1" spans="1:16">
      <c r="A137" s="22">
        <v>131</v>
      </c>
      <c r="B137" s="23" t="s">
        <v>594</v>
      </c>
      <c r="C137" s="33" t="s">
        <v>595</v>
      </c>
      <c r="D137" s="23" t="s">
        <v>596</v>
      </c>
      <c r="E137" s="25" t="s">
        <v>70</v>
      </c>
      <c r="F137" s="23" t="s">
        <v>597</v>
      </c>
      <c r="G137" s="26">
        <f t="shared" si="5"/>
        <v>33.34</v>
      </c>
      <c r="H137" s="26">
        <f t="shared" si="6"/>
        <v>33.34</v>
      </c>
      <c r="I137" s="36">
        <v>33.34</v>
      </c>
      <c r="J137" s="36"/>
      <c r="K137" s="36"/>
      <c r="L137" s="36"/>
      <c r="M137" s="24"/>
      <c r="N137" s="24" t="s">
        <v>232</v>
      </c>
      <c r="O137" s="24" t="s">
        <v>379</v>
      </c>
      <c r="P137" s="24" t="s">
        <v>363</v>
      </c>
    </row>
    <row r="138" s="4" customFormat="1" ht="67.5" hidden="1" spans="1:16">
      <c r="A138" s="22">
        <v>132</v>
      </c>
      <c r="B138" s="23" t="s">
        <v>598</v>
      </c>
      <c r="C138" s="33" t="s">
        <v>599</v>
      </c>
      <c r="D138" s="23" t="s">
        <v>600</v>
      </c>
      <c r="E138" s="25" t="s">
        <v>70</v>
      </c>
      <c r="F138" s="23" t="s">
        <v>601</v>
      </c>
      <c r="G138" s="26">
        <f t="shared" si="5"/>
        <v>8.97</v>
      </c>
      <c r="H138" s="26">
        <f t="shared" si="6"/>
        <v>8.97</v>
      </c>
      <c r="I138" s="36">
        <v>8.97</v>
      </c>
      <c r="J138" s="36"/>
      <c r="K138" s="36"/>
      <c r="L138" s="36"/>
      <c r="M138" s="24"/>
      <c r="N138" s="24" t="s">
        <v>232</v>
      </c>
      <c r="O138" s="24" t="s">
        <v>379</v>
      </c>
      <c r="P138" s="24" t="s">
        <v>363</v>
      </c>
    </row>
    <row r="139" s="4" customFormat="1" ht="67.5" hidden="1" spans="1:16">
      <c r="A139" s="22">
        <v>133</v>
      </c>
      <c r="B139" s="23" t="s">
        <v>602</v>
      </c>
      <c r="C139" s="33" t="s">
        <v>603</v>
      </c>
      <c r="D139" s="23" t="s">
        <v>604</v>
      </c>
      <c r="E139" s="25" t="s">
        <v>70</v>
      </c>
      <c r="F139" s="23" t="s">
        <v>605</v>
      </c>
      <c r="G139" s="26">
        <f t="shared" si="5"/>
        <v>1.31</v>
      </c>
      <c r="H139" s="26">
        <f t="shared" si="6"/>
        <v>1.31</v>
      </c>
      <c r="I139" s="36">
        <v>1.31</v>
      </c>
      <c r="J139" s="36"/>
      <c r="K139" s="36"/>
      <c r="L139" s="36"/>
      <c r="M139" s="24"/>
      <c r="N139" s="24" t="s">
        <v>232</v>
      </c>
      <c r="O139" s="24" t="s">
        <v>379</v>
      </c>
      <c r="P139" s="24" t="s">
        <v>363</v>
      </c>
    </row>
    <row r="140" s="4" customFormat="1" ht="67.5" hidden="1" spans="1:16">
      <c r="A140" s="22">
        <v>134</v>
      </c>
      <c r="B140" s="23" t="s">
        <v>606</v>
      </c>
      <c r="C140" s="33" t="s">
        <v>607</v>
      </c>
      <c r="D140" s="23" t="s">
        <v>608</v>
      </c>
      <c r="E140" s="25" t="s">
        <v>70</v>
      </c>
      <c r="F140" s="23" t="s">
        <v>609</v>
      </c>
      <c r="G140" s="26">
        <f t="shared" ref="G140:G203" si="7">H140+M140</f>
        <v>13.55</v>
      </c>
      <c r="H140" s="26">
        <f t="shared" ref="H140:H203" si="8">I140+J140+K140+L140</f>
        <v>13.55</v>
      </c>
      <c r="I140" s="36">
        <v>13.55</v>
      </c>
      <c r="J140" s="36"/>
      <c r="K140" s="36"/>
      <c r="L140" s="36"/>
      <c r="M140" s="24"/>
      <c r="N140" s="24" t="s">
        <v>232</v>
      </c>
      <c r="O140" s="24" t="s">
        <v>379</v>
      </c>
      <c r="P140" s="24" t="s">
        <v>363</v>
      </c>
    </row>
    <row r="141" s="4" customFormat="1" ht="67.5" hidden="1" spans="1:16">
      <c r="A141" s="22">
        <v>135</v>
      </c>
      <c r="B141" s="23" t="s">
        <v>610</v>
      </c>
      <c r="C141" s="33" t="s">
        <v>611</v>
      </c>
      <c r="D141" s="23" t="s">
        <v>612</v>
      </c>
      <c r="E141" s="25" t="s">
        <v>70</v>
      </c>
      <c r="F141" s="23" t="s">
        <v>613</v>
      </c>
      <c r="G141" s="26">
        <f t="shared" si="7"/>
        <v>3.91</v>
      </c>
      <c r="H141" s="26">
        <f t="shared" si="8"/>
        <v>3.91</v>
      </c>
      <c r="I141" s="36">
        <v>3.91</v>
      </c>
      <c r="J141" s="36"/>
      <c r="K141" s="36"/>
      <c r="L141" s="36"/>
      <c r="M141" s="24"/>
      <c r="N141" s="24" t="s">
        <v>232</v>
      </c>
      <c r="O141" s="24" t="s">
        <v>379</v>
      </c>
      <c r="P141" s="24" t="s">
        <v>363</v>
      </c>
    </row>
    <row r="142" s="4" customFormat="1" ht="175.5" hidden="1" spans="1:16">
      <c r="A142" s="22">
        <v>136</v>
      </c>
      <c r="B142" s="23" t="s">
        <v>614</v>
      </c>
      <c r="C142" s="33" t="s">
        <v>615</v>
      </c>
      <c r="D142" s="23" t="s">
        <v>616</v>
      </c>
      <c r="E142" s="25" t="s">
        <v>70</v>
      </c>
      <c r="F142" s="23" t="s">
        <v>617</v>
      </c>
      <c r="G142" s="26">
        <f t="shared" si="7"/>
        <v>21</v>
      </c>
      <c r="H142" s="26">
        <f t="shared" si="8"/>
        <v>21</v>
      </c>
      <c r="I142" s="36">
        <v>21</v>
      </c>
      <c r="J142" s="36"/>
      <c r="K142" s="36"/>
      <c r="L142" s="36"/>
      <c r="M142" s="24"/>
      <c r="N142" s="24" t="s">
        <v>232</v>
      </c>
      <c r="O142" s="24" t="s">
        <v>379</v>
      </c>
      <c r="P142" s="24" t="s">
        <v>363</v>
      </c>
    </row>
    <row r="143" s="4" customFormat="1" ht="67.5" hidden="1" spans="1:16">
      <c r="A143" s="22">
        <v>137</v>
      </c>
      <c r="B143" s="23" t="s">
        <v>618</v>
      </c>
      <c r="C143" s="33" t="s">
        <v>619</v>
      </c>
      <c r="D143" s="23" t="s">
        <v>620</v>
      </c>
      <c r="E143" s="25" t="s">
        <v>70</v>
      </c>
      <c r="F143" s="23" t="s">
        <v>621</v>
      </c>
      <c r="G143" s="26">
        <f t="shared" si="7"/>
        <v>11.17</v>
      </c>
      <c r="H143" s="26">
        <f t="shared" si="8"/>
        <v>11.17</v>
      </c>
      <c r="I143" s="36">
        <v>11.17</v>
      </c>
      <c r="J143" s="36"/>
      <c r="K143" s="36"/>
      <c r="L143" s="36"/>
      <c r="M143" s="24"/>
      <c r="N143" s="24" t="s">
        <v>232</v>
      </c>
      <c r="O143" s="24" t="s">
        <v>379</v>
      </c>
      <c r="P143" s="24" t="s">
        <v>363</v>
      </c>
    </row>
    <row r="144" s="4" customFormat="1" ht="270" hidden="1" spans="1:16">
      <c r="A144" s="22">
        <v>138</v>
      </c>
      <c r="B144" s="23" t="s">
        <v>622</v>
      </c>
      <c r="C144" s="33" t="s">
        <v>619</v>
      </c>
      <c r="D144" s="23" t="s">
        <v>623</v>
      </c>
      <c r="E144" s="25" t="s">
        <v>70</v>
      </c>
      <c r="F144" s="23" t="s">
        <v>624</v>
      </c>
      <c r="G144" s="26">
        <f t="shared" si="7"/>
        <v>65.73</v>
      </c>
      <c r="H144" s="26">
        <f t="shared" si="8"/>
        <v>65.73</v>
      </c>
      <c r="I144" s="36">
        <v>65.73</v>
      </c>
      <c r="J144" s="36"/>
      <c r="K144" s="36"/>
      <c r="L144" s="36"/>
      <c r="M144" s="24"/>
      <c r="N144" s="24" t="s">
        <v>232</v>
      </c>
      <c r="O144" s="24" t="s">
        <v>379</v>
      </c>
      <c r="P144" s="24" t="s">
        <v>363</v>
      </c>
    </row>
    <row r="145" s="4" customFormat="1" ht="67.5" hidden="1" spans="1:16">
      <c r="A145" s="22">
        <v>139</v>
      </c>
      <c r="B145" s="23" t="s">
        <v>625</v>
      </c>
      <c r="C145" s="33" t="s">
        <v>626</v>
      </c>
      <c r="D145" s="23" t="s">
        <v>627</v>
      </c>
      <c r="E145" s="25" t="s">
        <v>70</v>
      </c>
      <c r="F145" s="23" t="s">
        <v>628</v>
      </c>
      <c r="G145" s="26">
        <f t="shared" si="7"/>
        <v>10.36</v>
      </c>
      <c r="H145" s="26">
        <f t="shared" si="8"/>
        <v>10.36</v>
      </c>
      <c r="I145" s="36">
        <v>10.36</v>
      </c>
      <c r="J145" s="36"/>
      <c r="K145" s="36"/>
      <c r="L145" s="36"/>
      <c r="M145" s="24"/>
      <c r="N145" s="24" t="s">
        <v>232</v>
      </c>
      <c r="O145" s="24" t="s">
        <v>379</v>
      </c>
      <c r="P145" s="24" t="s">
        <v>363</v>
      </c>
    </row>
    <row r="146" s="4" customFormat="1" ht="148.5" hidden="1" spans="1:16">
      <c r="A146" s="22">
        <v>140</v>
      </c>
      <c r="B146" s="23" t="s">
        <v>629</v>
      </c>
      <c r="C146" s="33" t="s">
        <v>267</v>
      </c>
      <c r="D146" s="23" t="s">
        <v>630</v>
      </c>
      <c r="E146" s="25" t="s">
        <v>70</v>
      </c>
      <c r="F146" s="23" t="s">
        <v>631</v>
      </c>
      <c r="G146" s="26">
        <f t="shared" si="7"/>
        <v>50.95</v>
      </c>
      <c r="H146" s="26">
        <f t="shared" si="8"/>
        <v>50.95</v>
      </c>
      <c r="I146" s="36">
        <v>50.95</v>
      </c>
      <c r="J146" s="36"/>
      <c r="K146" s="36"/>
      <c r="L146" s="36"/>
      <c r="M146" s="24"/>
      <c r="N146" s="24" t="s">
        <v>232</v>
      </c>
      <c r="O146" s="24" t="s">
        <v>379</v>
      </c>
      <c r="P146" s="24" t="s">
        <v>363</v>
      </c>
    </row>
    <row r="147" s="4" customFormat="1" ht="67.5" hidden="1" spans="1:16">
      <c r="A147" s="22">
        <v>141</v>
      </c>
      <c r="B147" s="23" t="s">
        <v>632</v>
      </c>
      <c r="C147" s="33" t="s">
        <v>633</v>
      </c>
      <c r="D147" s="23" t="s">
        <v>634</v>
      </c>
      <c r="E147" s="25" t="s">
        <v>70</v>
      </c>
      <c r="F147" s="23" t="s">
        <v>635</v>
      </c>
      <c r="G147" s="26">
        <f t="shared" si="7"/>
        <v>4.62</v>
      </c>
      <c r="H147" s="26">
        <f t="shared" si="8"/>
        <v>4.62</v>
      </c>
      <c r="I147" s="36">
        <v>4.62</v>
      </c>
      <c r="J147" s="36"/>
      <c r="K147" s="36"/>
      <c r="L147" s="36"/>
      <c r="M147" s="24"/>
      <c r="N147" s="24" t="s">
        <v>232</v>
      </c>
      <c r="O147" s="24" t="s">
        <v>379</v>
      </c>
      <c r="P147" s="24" t="s">
        <v>363</v>
      </c>
    </row>
    <row r="148" s="4" customFormat="1" ht="108" hidden="1" spans="1:16">
      <c r="A148" s="22">
        <v>142</v>
      </c>
      <c r="B148" s="23" t="s">
        <v>636</v>
      </c>
      <c r="C148" s="33" t="s">
        <v>637</v>
      </c>
      <c r="D148" s="23" t="s">
        <v>638</v>
      </c>
      <c r="E148" s="25" t="s">
        <v>70</v>
      </c>
      <c r="F148" s="23" t="s">
        <v>639</v>
      </c>
      <c r="G148" s="26">
        <f t="shared" si="7"/>
        <v>7.76</v>
      </c>
      <c r="H148" s="26">
        <f t="shared" si="8"/>
        <v>7.76</v>
      </c>
      <c r="I148" s="36">
        <v>7.76</v>
      </c>
      <c r="J148" s="36"/>
      <c r="K148" s="36"/>
      <c r="L148" s="36"/>
      <c r="M148" s="24"/>
      <c r="N148" s="24" t="s">
        <v>232</v>
      </c>
      <c r="O148" s="24" t="s">
        <v>379</v>
      </c>
      <c r="P148" s="24" t="s">
        <v>363</v>
      </c>
    </row>
    <row r="149" s="4" customFormat="1" ht="67.5" hidden="1" spans="1:16">
      <c r="A149" s="22">
        <v>143</v>
      </c>
      <c r="B149" s="23" t="s">
        <v>640</v>
      </c>
      <c r="C149" s="33" t="s">
        <v>641</v>
      </c>
      <c r="D149" s="23" t="s">
        <v>642</v>
      </c>
      <c r="E149" s="25" t="s">
        <v>70</v>
      </c>
      <c r="F149" s="23" t="s">
        <v>643</v>
      </c>
      <c r="G149" s="26">
        <f t="shared" si="7"/>
        <v>4.26</v>
      </c>
      <c r="H149" s="26">
        <f t="shared" si="8"/>
        <v>4.26</v>
      </c>
      <c r="I149" s="36">
        <v>4.26</v>
      </c>
      <c r="J149" s="36"/>
      <c r="K149" s="36"/>
      <c r="L149" s="36"/>
      <c r="M149" s="24"/>
      <c r="N149" s="24" t="s">
        <v>232</v>
      </c>
      <c r="O149" s="24" t="s">
        <v>379</v>
      </c>
      <c r="P149" s="24" t="s">
        <v>363</v>
      </c>
    </row>
    <row r="150" s="4" customFormat="1" ht="67.5" hidden="1" spans="1:16">
      <c r="A150" s="22">
        <v>144</v>
      </c>
      <c r="B150" s="23" t="s">
        <v>644</v>
      </c>
      <c r="C150" s="33" t="s">
        <v>641</v>
      </c>
      <c r="D150" s="23" t="s">
        <v>645</v>
      </c>
      <c r="E150" s="25" t="s">
        <v>70</v>
      </c>
      <c r="F150" s="23" t="s">
        <v>646</v>
      </c>
      <c r="G150" s="26">
        <f t="shared" si="7"/>
        <v>14.47</v>
      </c>
      <c r="H150" s="26">
        <f t="shared" si="8"/>
        <v>14.47</v>
      </c>
      <c r="I150" s="36">
        <v>14.47</v>
      </c>
      <c r="J150" s="36"/>
      <c r="K150" s="36"/>
      <c r="L150" s="36"/>
      <c r="M150" s="24"/>
      <c r="N150" s="24" t="s">
        <v>232</v>
      </c>
      <c r="O150" s="24" t="s">
        <v>379</v>
      </c>
      <c r="P150" s="24" t="s">
        <v>363</v>
      </c>
    </row>
    <row r="151" s="4" customFormat="1" ht="67.5" hidden="1" spans="1:16">
      <c r="A151" s="22">
        <v>145</v>
      </c>
      <c r="B151" s="23" t="s">
        <v>647</v>
      </c>
      <c r="C151" s="33" t="s">
        <v>648</v>
      </c>
      <c r="D151" s="23" t="s">
        <v>649</v>
      </c>
      <c r="E151" s="25" t="s">
        <v>70</v>
      </c>
      <c r="F151" s="23" t="s">
        <v>650</v>
      </c>
      <c r="G151" s="26">
        <f t="shared" si="7"/>
        <v>31.92</v>
      </c>
      <c r="H151" s="26">
        <f t="shared" si="8"/>
        <v>31.92</v>
      </c>
      <c r="I151" s="36">
        <v>31.92</v>
      </c>
      <c r="J151" s="36"/>
      <c r="K151" s="36"/>
      <c r="L151" s="36"/>
      <c r="M151" s="24"/>
      <c r="N151" s="24" t="s">
        <v>232</v>
      </c>
      <c r="O151" s="24" t="s">
        <v>379</v>
      </c>
      <c r="P151" s="24" t="s">
        <v>363</v>
      </c>
    </row>
    <row r="152" s="4" customFormat="1" ht="189" hidden="1" spans="1:16">
      <c r="A152" s="22">
        <v>146</v>
      </c>
      <c r="B152" s="23" t="s">
        <v>651</v>
      </c>
      <c r="C152" s="33" t="s">
        <v>93</v>
      </c>
      <c r="D152" s="23" t="s">
        <v>652</v>
      </c>
      <c r="E152" s="25" t="s">
        <v>70</v>
      </c>
      <c r="F152" s="23" t="s">
        <v>653</v>
      </c>
      <c r="G152" s="26">
        <f t="shared" si="7"/>
        <v>29.65</v>
      </c>
      <c r="H152" s="26">
        <f t="shared" si="8"/>
        <v>29.65</v>
      </c>
      <c r="I152" s="36">
        <v>29.65</v>
      </c>
      <c r="J152" s="36"/>
      <c r="K152" s="36"/>
      <c r="L152" s="36"/>
      <c r="M152" s="24"/>
      <c r="N152" s="24" t="s">
        <v>232</v>
      </c>
      <c r="O152" s="24" t="s">
        <v>379</v>
      </c>
      <c r="P152" s="24" t="s">
        <v>363</v>
      </c>
    </row>
    <row r="153" s="4" customFormat="1" ht="67.5" hidden="1" spans="1:16">
      <c r="A153" s="22">
        <v>147</v>
      </c>
      <c r="B153" s="23" t="s">
        <v>654</v>
      </c>
      <c r="C153" s="33" t="s">
        <v>655</v>
      </c>
      <c r="D153" s="23" t="s">
        <v>656</v>
      </c>
      <c r="E153" s="25" t="s">
        <v>70</v>
      </c>
      <c r="F153" s="23" t="s">
        <v>657</v>
      </c>
      <c r="G153" s="26">
        <f t="shared" si="7"/>
        <v>27.9</v>
      </c>
      <c r="H153" s="26">
        <f t="shared" si="8"/>
        <v>27.9</v>
      </c>
      <c r="I153" s="36">
        <v>27.9</v>
      </c>
      <c r="J153" s="36"/>
      <c r="K153" s="36"/>
      <c r="L153" s="36"/>
      <c r="M153" s="24"/>
      <c r="N153" s="24" t="s">
        <v>232</v>
      </c>
      <c r="O153" s="24" t="s">
        <v>379</v>
      </c>
      <c r="P153" s="24" t="s">
        <v>363</v>
      </c>
    </row>
    <row r="154" s="4" customFormat="1" ht="67.5" hidden="1" spans="1:16">
      <c r="A154" s="22">
        <v>148</v>
      </c>
      <c r="B154" s="23" t="s">
        <v>658</v>
      </c>
      <c r="C154" s="33" t="s">
        <v>659</v>
      </c>
      <c r="D154" s="23" t="s">
        <v>660</v>
      </c>
      <c r="E154" s="25" t="s">
        <v>70</v>
      </c>
      <c r="F154" s="23" t="s">
        <v>661</v>
      </c>
      <c r="G154" s="26">
        <f t="shared" si="7"/>
        <v>5.9</v>
      </c>
      <c r="H154" s="26">
        <f t="shared" si="8"/>
        <v>5.9</v>
      </c>
      <c r="I154" s="36">
        <v>5.9</v>
      </c>
      <c r="J154" s="36"/>
      <c r="K154" s="36"/>
      <c r="L154" s="36"/>
      <c r="M154" s="24"/>
      <c r="N154" s="24" t="s">
        <v>232</v>
      </c>
      <c r="O154" s="24" t="s">
        <v>379</v>
      </c>
      <c r="P154" s="24" t="s">
        <v>363</v>
      </c>
    </row>
    <row r="155" s="4" customFormat="1" ht="94.5" hidden="1" spans="1:16">
      <c r="A155" s="22">
        <v>149</v>
      </c>
      <c r="B155" s="23" t="s">
        <v>662</v>
      </c>
      <c r="C155" s="33" t="s">
        <v>659</v>
      </c>
      <c r="D155" s="23" t="s">
        <v>663</v>
      </c>
      <c r="E155" s="25" t="s">
        <v>70</v>
      </c>
      <c r="F155" s="23" t="s">
        <v>664</v>
      </c>
      <c r="G155" s="26">
        <f t="shared" si="7"/>
        <v>11.78</v>
      </c>
      <c r="H155" s="26">
        <f t="shared" si="8"/>
        <v>11.78</v>
      </c>
      <c r="I155" s="36">
        <v>11.78</v>
      </c>
      <c r="J155" s="36"/>
      <c r="K155" s="36"/>
      <c r="L155" s="36"/>
      <c r="M155" s="24"/>
      <c r="N155" s="24" t="s">
        <v>232</v>
      </c>
      <c r="O155" s="24" t="s">
        <v>379</v>
      </c>
      <c r="P155" s="24" t="s">
        <v>363</v>
      </c>
    </row>
    <row r="156" s="4" customFormat="1" ht="67.5" hidden="1" spans="1:16">
      <c r="A156" s="22">
        <v>150</v>
      </c>
      <c r="B156" s="23" t="s">
        <v>665</v>
      </c>
      <c r="C156" s="33" t="s">
        <v>666</v>
      </c>
      <c r="D156" s="23" t="s">
        <v>667</v>
      </c>
      <c r="E156" s="25" t="s">
        <v>70</v>
      </c>
      <c r="F156" s="23" t="s">
        <v>668</v>
      </c>
      <c r="G156" s="26">
        <f t="shared" si="7"/>
        <v>5.46</v>
      </c>
      <c r="H156" s="26">
        <f t="shared" si="8"/>
        <v>5.46</v>
      </c>
      <c r="I156" s="36">
        <v>5.46</v>
      </c>
      <c r="J156" s="36"/>
      <c r="K156" s="36"/>
      <c r="L156" s="36"/>
      <c r="M156" s="24"/>
      <c r="N156" s="24" t="s">
        <v>232</v>
      </c>
      <c r="O156" s="24" t="s">
        <v>379</v>
      </c>
      <c r="P156" s="24" t="s">
        <v>363</v>
      </c>
    </row>
    <row r="157" s="4" customFormat="1" ht="67.5" hidden="1" spans="1:16">
      <c r="A157" s="22">
        <v>151</v>
      </c>
      <c r="B157" s="23" t="s">
        <v>669</v>
      </c>
      <c r="C157" s="33" t="s">
        <v>666</v>
      </c>
      <c r="D157" s="23" t="s">
        <v>670</v>
      </c>
      <c r="E157" s="25" t="s">
        <v>70</v>
      </c>
      <c r="F157" s="23" t="s">
        <v>671</v>
      </c>
      <c r="G157" s="26">
        <f t="shared" si="7"/>
        <v>3.17</v>
      </c>
      <c r="H157" s="26">
        <f t="shared" si="8"/>
        <v>3.17</v>
      </c>
      <c r="I157" s="36">
        <v>3.17</v>
      </c>
      <c r="J157" s="36"/>
      <c r="K157" s="36"/>
      <c r="L157" s="36"/>
      <c r="M157" s="24"/>
      <c r="N157" s="24" t="s">
        <v>232</v>
      </c>
      <c r="O157" s="24" t="s">
        <v>379</v>
      </c>
      <c r="P157" s="24" t="s">
        <v>363</v>
      </c>
    </row>
    <row r="158" s="4" customFormat="1" ht="108" hidden="1" spans="1:16">
      <c r="A158" s="22">
        <v>152</v>
      </c>
      <c r="B158" s="23" t="s">
        <v>672</v>
      </c>
      <c r="C158" s="33" t="s">
        <v>673</v>
      </c>
      <c r="D158" s="23" t="s">
        <v>674</v>
      </c>
      <c r="E158" s="25" t="s">
        <v>70</v>
      </c>
      <c r="F158" s="23" t="s">
        <v>675</v>
      </c>
      <c r="G158" s="26">
        <f t="shared" si="7"/>
        <v>29.1</v>
      </c>
      <c r="H158" s="26">
        <f t="shared" si="8"/>
        <v>29.1</v>
      </c>
      <c r="I158" s="36">
        <v>29.1</v>
      </c>
      <c r="J158" s="36"/>
      <c r="K158" s="36"/>
      <c r="L158" s="36"/>
      <c r="M158" s="24"/>
      <c r="N158" s="24" t="s">
        <v>232</v>
      </c>
      <c r="O158" s="24" t="s">
        <v>379</v>
      </c>
      <c r="P158" s="24" t="s">
        <v>363</v>
      </c>
    </row>
    <row r="159" s="4" customFormat="1" ht="67.5" hidden="1" spans="1:16">
      <c r="A159" s="22">
        <v>153</v>
      </c>
      <c r="B159" s="23" t="s">
        <v>676</v>
      </c>
      <c r="C159" s="33" t="s">
        <v>677</v>
      </c>
      <c r="D159" s="23" t="s">
        <v>678</v>
      </c>
      <c r="E159" s="25" t="s">
        <v>70</v>
      </c>
      <c r="F159" s="23" t="s">
        <v>679</v>
      </c>
      <c r="G159" s="26">
        <f t="shared" si="7"/>
        <v>5.68</v>
      </c>
      <c r="H159" s="26">
        <f t="shared" si="8"/>
        <v>5.68</v>
      </c>
      <c r="I159" s="36">
        <v>5.68</v>
      </c>
      <c r="J159" s="36"/>
      <c r="K159" s="36"/>
      <c r="L159" s="36"/>
      <c r="M159" s="24"/>
      <c r="N159" s="24" t="s">
        <v>232</v>
      </c>
      <c r="O159" s="24" t="s">
        <v>379</v>
      </c>
      <c r="P159" s="24" t="s">
        <v>363</v>
      </c>
    </row>
    <row r="160" s="4" customFormat="1" ht="108" hidden="1" spans="1:16">
      <c r="A160" s="22">
        <v>154</v>
      </c>
      <c r="B160" s="23" t="s">
        <v>680</v>
      </c>
      <c r="C160" s="33" t="s">
        <v>681</v>
      </c>
      <c r="D160" s="23" t="s">
        <v>682</v>
      </c>
      <c r="E160" s="25" t="s">
        <v>70</v>
      </c>
      <c r="F160" s="23" t="s">
        <v>683</v>
      </c>
      <c r="G160" s="26">
        <f t="shared" si="7"/>
        <v>16.23</v>
      </c>
      <c r="H160" s="26">
        <f t="shared" si="8"/>
        <v>16.23</v>
      </c>
      <c r="I160" s="36">
        <v>16.23</v>
      </c>
      <c r="J160" s="36"/>
      <c r="K160" s="36"/>
      <c r="L160" s="36"/>
      <c r="M160" s="24"/>
      <c r="N160" s="24" t="s">
        <v>232</v>
      </c>
      <c r="O160" s="24" t="s">
        <v>379</v>
      </c>
      <c r="P160" s="24" t="s">
        <v>363</v>
      </c>
    </row>
    <row r="161" s="4" customFormat="1" ht="108" hidden="1" spans="1:16">
      <c r="A161" s="22">
        <v>155</v>
      </c>
      <c r="B161" s="23" t="s">
        <v>684</v>
      </c>
      <c r="C161" s="33" t="s">
        <v>76</v>
      </c>
      <c r="D161" s="23" t="s">
        <v>685</v>
      </c>
      <c r="E161" s="25" t="s">
        <v>70</v>
      </c>
      <c r="F161" s="23" t="s">
        <v>686</v>
      </c>
      <c r="G161" s="26">
        <f t="shared" si="7"/>
        <v>9.2</v>
      </c>
      <c r="H161" s="26">
        <f t="shared" si="8"/>
        <v>9.2</v>
      </c>
      <c r="I161" s="36">
        <v>9.2</v>
      </c>
      <c r="J161" s="36"/>
      <c r="K161" s="36"/>
      <c r="L161" s="36"/>
      <c r="M161" s="24"/>
      <c r="N161" s="24" t="s">
        <v>232</v>
      </c>
      <c r="O161" s="24" t="s">
        <v>379</v>
      </c>
      <c r="P161" s="24" t="s">
        <v>363</v>
      </c>
    </row>
    <row r="162" s="4" customFormat="1" ht="67.5" hidden="1" spans="1:16">
      <c r="A162" s="22">
        <v>156</v>
      </c>
      <c r="B162" s="23" t="s">
        <v>687</v>
      </c>
      <c r="C162" s="33" t="s">
        <v>688</v>
      </c>
      <c r="D162" s="23" t="s">
        <v>689</v>
      </c>
      <c r="E162" s="25" t="s">
        <v>70</v>
      </c>
      <c r="F162" s="23" t="s">
        <v>690</v>
      </c>
      <c r="G162" s="26">
        <f t="shared" si="7"/>
        <v>2.77</v>
      </c>
      <c r="H162" s="26">
        <f t="shared" si="8"/>
        <v>2.77</v>
      </c>
      <c r="I162" s="36">
        <v>2.77</v>
      </c>
      <c r="J162" s="36"/>
      <c r="K162" s="36"/>
      <c r="L162" s="36"/>
      <c r="M162" s="24"/>
      <c r="N162" s="24" t="s">
        <v>232</v>
      </c>
      <c r="O162" s="24" t="s">
        <v>379</v>
      </c>
      <c r="P162" s="24" t="s">
        <v>363</v>
      </c>
    </row>
    <row r="163" s="4" customFormat="1" ht="175.5" hidden="1" spans="1:16">
      <c r="A163" s="22">
        <v>157</v>
      </c>
      <c r="B163" s="23" t="s">
        <v>691</v>
      </c>
      <c r="C163" s="33" t="s">
        <v>692</v>
      </c>
      <c r="D163" s="23" t="s">
        <v>693</v>
      </c>
      <c r="E163" s="25" t="s">
        <v>70</v>
      </c>
      <c r="F163" s="23" t="s">
        <v>694</v>
      </c>
      <c r="G163" s="26">
        <f t="shared" si="7"/>
        <v>17.29</v>
      </c>
      <c r="H163" s="26">
        <f t="shared" si="8"/>
        <v>17.29</v>
      </c>
      <c r="I163" s="36">
        <v>17.29</v>
      </c>
      <c r="J163" s="36"/>
      <c r="K163" s="36"/>
      <c r="L163" s="36"/>
      <c r="M163" s="24"/>
      <c r="N163" s="24" t="s">
        <v>232</v>
      </c>
      <c r="O163" s="24" t="s">
        <v>379</v>
      </c>
      <c r="P163" s="24" t="s">
        <v>363</v>
      </c>
    </row>
    <row r="164" s="4" customFormat="1" ht="94.5" hidden="1" spans="1:16">
      <c r="A164" s="22">
        <v>158</v>
      </c>
      <c r="B164" s="23" t="s">
        <v>695</v>
      </c>
      <c r="C164" s="33" t="s">
        <v>696</v>
      </c>
      <c r="D164" s="23" t="s">
        <v>697</v>
      </c>
      <c r="E164" s="25" t="s">
        <v>70</v>
      </c>
      <c r="F164" s="23" t="s">
        <v>698</v>
      </c>
      <c r="G164" s="26">
        <f t="shared" si="7"/>
        <v>6.55</v>
      </c>
      <c r="H164" s="26">
        <f t="shared" si="8"/>
        <v>6.55</v>
      </c>
      <c r="I164" s="36">
        <v>6.55</v>
      </c>
      <c r="J164" s="36"/>
      <c r="K164" s="36"/>
      <c r="L164" s="36"/>
      <c r="M164" s="24"/>
      <c r="N164" s="24" t="s">
        <v>232</v>
      </c>
      <c r="O164" s="24" t="s">
        <v>379</v>
      </c>
      <c r="P164" s="24" t="s">
        <v>363</v>
      </c>
    </row>
    <row r="165" s="4" customFormat="1" ht="67.5" hidden="1" spans="1:16">
      <c r="A165" s="22">
        <v>159</v>
      </c>
      <c r="B165" s="23" t="s">
        <v>699</v>
      </c>
      <c r="C165" s="33" t="s">
        <v>700</v>
      </c>
      <c r="D165" s="23" t="s">
        <v>701</v>
      </c>
      <c r="E165" s="25" t="s">
        <v>70</v>
      </c>
      <c r="F165" s="23" t="s">
        <v>702</v>
      </c>
      <c r="G165" s="26">
        <f t="shared" si="7"/>
        <v>2.07</v>
      </c>
      <c r="H165" s="26">
        <f t="shared" si="8"/>
        <v>2.07</v>
      </c>
      <c r="I165" s="36">
        <v>2.07</v>
      </c>
      <c r="J165" s="36"/>
      <c r="K165" s="36"/>
      <c r="L165" s="36"/>
      <c r="M165" s="24"/>
      <c r="N165" s="24" t="s">
        <v>232</v>
      </c>
      <c r="O165" s="24" t="s">
        <v>379</v>
      </c>
      <c r="P165" s="24" t="s">
        <v>363</v>
      </c>
    </row>
    <row r="166" s="4" customFormat="1" ht="148.5" hidden="1" spans="1:16">
      <c r="A166" s="22">
        <v>160</v>
      </c>
      <c r="B166" s="23" t="s">
        <v>703</v>
      </c>
      <c r="C166" s="33" t="s">
        <v>704</v>
      </c>
      <c r="D166" s="23" t="s">
        <v>705</v>
      </c>
      <c r="E166" s="25" t="s">
        <v>70</v>
      </c>
      <c r="F166" s="23" t="s">
        <v>706</v>
      </c>
      <c r="G166" s="26">
        <f t="shared" si="7"/>
        <v>12.7</v>
      </c>
      <c r="H166" s="26">
        <f t="shared" si="8"/>
        <v>12.7</v>
      </c>
      <c r="I166" s="36">
        <v>12.7</v>
      </c>
      <c r="J166" s="36"/>
      <c r="K166" s="36"/>
      <c r="L166" s="36"/>
      <c r="M166" s="24"/>
      <c r="N166" s="24" t="s">
        <v>232</v>
      </c>
      <c r="O166" s="24" t="s">
        <v>379</v>
      </c>
      <c r="P166" s="24" t="s">
        <v>363</v>
      </c>
    </row>
    <row r="167" s="4" customFormat="1" ht="67.5" hidden="1" spans="1:16">
      <c r="A167" s="22">
        <v>161</v>
      </c>
      <c r="B167" s="23" t="s">
        <v>707</v>
      </c>
      <c r="C167" s="33" t="s">
        <v>708</v>
      </c>
      <c r="D167" s="23" t="s">
        <v>709</v>
      </c>
      <c r="E167" s="25" t="s">
        <v>70</v>
      </c>
      <c r="F167" s="23" t="s">
        <v>710</v>
      </c>
      <c r="G167" s="26">
        <f t="shared" si="7"/>
        <v>6.24</v>
      </c>
      <c r="H167" s="26">
        <f t="shared" si="8"/>
        <v>6.24</v>
      </c>
      <c r="I167" s="36">
        <v>6.24</v>
      </c>
      <c r="J167" s="36"/>
      <c r="K167" s="36"/>
      <c r="L167" s="36"/>
      <c r="M167" s="24"/>
      <c r="N167" s="24" t="s">
        <v>232</v>
      </c>
      <c r="O167" s="24" t="s">
        <v>379</v>
      </c>
      <c r="P167" s="24" t="s">
        <v>363</v>
      </c>
    </row>
    <row r="168" s="4" customFormat="1" ht="108" hidden="1" spans="1:16">
      <c r="A168" s="22">
        <v>162</v>
      </c>
      <c r="B168" s="23" t="s">
        <v>711</v>
      </c>
      <c r="C168" s="33" t="s">
        <v>712</v>
      </c>
      <c r="D168" s="23" t="s">
        <v>713</v>
      </c>
      <c r="E168" s="25" t="s">
        <v>70</v>
      </c>
      <c r="F168" s="23" t="s">
        <v>714</v>
      </c>
      <c r="G168" s="26">
        <f t="shared" si="7"/>
        <v>15.22</v>
      </c>
      <c r="H168" s="26">
        <f t="shared" si="8"/>
        <v>15.22</v>
      </c>
      <c r="I168" s="36">
        <v>15.22</v>
      </c>
      <c r="J168" s="36"/>
      <c r="K168" s="36"/>
      <c r="L168" s="36"/>
      <c r="M168" s="24"/>
      <c r="N168" s="24" t="s">
        <v>232</v>
      </c>
      <c r="O168" s="24" t="s">
        <v>379</v>
      </c>
      <c r="P168" s="24" t="s">
        <v>363</v>
      </c>
    </row>
    <row r="169" s="4" customFormat="1" ht="67.5" hidden="1" spans="1:16">
      <c r="A169" s="22">
        <v>163</v>
      </c>
      <c r="B169" s="23" t="s">
        <v>715</v>
      </c>
      <c r="C169" s="33" t="s">
        <v>353</v>
      </c>
      <c r="D169" s="23" t="s">
        <v>716</v>
      </c>
      <c r="E169" s="25" t="s">
        <v>70</v>
      </c>
      <c r="F169" s="23" t="s">
        <v>717</v>
      </c>
      <c r="G169" s="26">
        <f t="shared" si="7"/>
        <v>14.54</v>
      </c>
      <c r="H169" s="26">
        <f t="shared" si="8"/>
        <v>14.54</v>
      </c>
      <c r="I169" s="36">
        <v>14.54</v>
      </c>
      <c r="J169" s="36"/>
      <c r="K169" s="36"/>
      <c r="L169" s="36"/>
      <c r="M169" s="24"/>
      <c r="N169" s="24" t="s">
        <v>232</v>
      </c>
      <c r="O169" s="24" t="s">
        <v>379</v>
      </c>
      <c r="P169" s="24" t="s">
        <v>363</v>
      </c>
    </row>
    <row r="170" s="4" customFormat="1" ht="67.5" hidden="1" spans="1:16">
      <c r="A170" s="22">
        <v>164</v>
      </c>
      <c r="B170" s="23" t="s">
        <v>718</v>
      </c>
      <c r="C170" s="33" t="s">
        <v>353</v>
      </c>
      <c r="D170" s="23" t="s">
        <v>719</v>
      </c>
      <c r="E170" s="25" t="s">
        <v>70</v>
      </c>
      <c r="F170" s="23" t="s">
        <v>720</v>
      </c>
      <c r="G170" s="26">
        <f t="shared" si="7"/>
        <v>14.11</v>
      </c>
      <c r="H170" s="26">
        <f t="shared" si="8"/>
        <v>14.11</v>
      </c>
      <c r="I170" s="36">
        <v>14.11</v>
      </c>
      <c r="J170" s="36"/>
      <c r="K170" s="36"/>
      <c r="L170" s="36"/>
      <c r="M170" s="24"/>
      <c r="N170" s="24" t="s">
        <v>232</v>
      </c>
      <c r="O170" s="24" t="s">
        <v>379</v>
      </c>
      <c r="P170" s="24" t="s">
        <v>363</v>
      </c>
    </row>
    <row r="171" s="4" customFormat="1" ht="81" hidden="1" spans="1:16">
      <c r="A171" s="22">
        <v>165</v>
      </c>
      <c r="B171" s="23" t="s">
        <v>721</v>
      </c>
      <c r="C171" s="33" t="s">
        <v>300</v>
      </c>
      <c r="D171" s="23" t="s">
        <v>722</v>
      </c>
      <c r="E171" s="25" t="s">
        <v>70</v>
      </c>
      <c r="F171" s="23" t="s">
        <v>723</v>
      </c>
      <c r="G171" s="26">
        <f t="shared" si="7"/>
        <v>22.56</v>
      </c>
      <c r="H171" s="26">
        <f t="shared" si="8"/>
        <v>22.56</v>
      </c>
      <c r="I171" s="36">
        <v>22.56</v>
      </c>
      <c r="J171" s="36"/>
      <c r="K171" s="36"/>
      <c r="L171" s="36"/>
      <c r="M171" s="24"/>
      <c r="N171" s="24" t="s">
        <v>232</v>
      </c>
      <c r="O171" s="24" t="s">
        <v>379</v>
      </c>
      <c r="P171" s="24" t="s">
        <v>363</v>
      </c>
    </row>
    <row r="172" s="4" customFormat="1" ht="175.5" hidden="1" spans="1:16">
      <c r="A172" s="22">
        <v>166</v>
      </c>
      <c r="B172" s="23" t="s">
        <v>724</v>
      </c>
      <c r="C172" s="33" t="s">
        <v>203</v>
      </c>
      <c r="D172" s="23" t="s">
        <v>725</v>
      </c>
      <c r="E172" s="25" t="s">
        <v>70</v>
      </c>
      <c r="F172" s="23" t="s">
        <v>726</v>
      </c>
      <c r="G172" s="26">
        <f t="shared" si="7"/>
        <v>60.3</v>
      </c>
      <c r="H172" s="26">
        <f t="shared" si="8"/>
        <v>60.3</v>
      </c>
      <c r="I172" s="36">
        <v>60.3</v>
      </c>
      <c r="J172" s="36"/>
      <c r="K172" s="36"/>
      <c r="L172" s="36"/>
      <c r="M172" s="24"/>
      <c r="N172" s="24" t="s">
        <v>232</v>
      </c>
      <c r="O172" s="24" t="s">
        <v>379</v>
      </c>
      <c r="P172" s="24" t="s">
        <v>363</v>
      </c>
    </row>
    <row r="173" s="4" customFormat="1" ht="67.5" hidden="1" spans="1:16">
      <c r="A173" s="22">
        <v>167</v>
      </c>
      <c r="B173" s="23" t="s">
        <v>727</v>
      </c>
      <c r="C173" s="33" t="s">
        <v>728</v>
      </c>
      <c r="D173" s="23" t="s">
        <v>729</v>
      </c>
      <c r="E173" s="25" t="s">
        <v>70</v>
      </c>
      <c r="F173" s="23" t="s">
        <v>730</v>
      </c>
      <c r="G173" s="26">
        <f t="shared" si="7"/>
        <v>10.86</v>
      </c>
      <c r="H173" s="26">
        <f t="shared" si="8"/>
        <v>10.86</v>
      </c>
      <c r="I173" s="36">
        <v>10.86</v>
      </c>
      <c r="J173" s="36"/>
      <c r="K173" s="36"/>
      <c r="L173" s="36"/>
      <c r="M173" s="24"/>
      <c r="N173" s="24" t="s">
        <v>232</v>
      </c>
      <c r="O173" s="24" t="s">
        <v>379</v>
      </c>
      <c r="P173" s="24" t="s">
        <v>363</v>
      </c>
    </row>
    <row r="174" s="4" customFormat="1" ht="94.5" hidden="1" spans="1:16">
      <c r="A174" s="22">
        <v>168</v>
      </c>
      <c r="B174" s="23" t="s">
        <v>731</v>
      </c>
      <c r="C174" s="33" t="s">
        <v>732</v>
      </c>
      <c r="D174" s="23" t="s">
        <v>733</v>
      </c>
      <c r="E174" s="25" t="s">
        <v>70</v>
      </c>
      <c r="F174" s="23" t="s">
        <v>734</v>
      </c>
      <c r="G174" s="26">
        <f t="shared" si="7"/>
        <v>26.57</v>
      </c>
      <c r="H174" s="26">
        <f t="shared" si="8"/>
        <v>26.57</v>
      </c>
      <c r="I174" s="36">
        <v>26.57</v>
      </c>
      <c r="J174" s="36"/>
      <c r="K174" s="36"/>
      <c r="L174" s="36"/>
      <c r="M174" s="24"/>
      <c r="N174" s="24" t="s">
        <v>232</v>
      </c>
      <c r="O174" s="24" t="s">
        <v>379</v>
      </c>
      <c r="P174" s="24" t="s">
        <v>363</v>
      </c>
    </row>
    <row r="175" s="4" customFormat="1" ht="81" hidden="1" spans="1:16">
      <c r="A175" s="22">
        <v>169</v>
      </c>
      <c r="B175" s="23" t="s">
        <v>735</v>
      </c>
      <c r="C175" s="33" t="s">
        <v>275</v>
      </c>
      <c r="D175" s="23" t="s">
        <v>736</v>
      </c>
      <c r="E175" s="25" t="s">
        <v>70</v>
      </c>
      <c r="F175" s="23" t="s">
        <v>737</v>
      </c>
      <c r="G175" s="26">
        <f t="shared" si="7"/>
        <v>17.56</v>
      </c>
      <c r="H175" s="26">
        <f t="shared" si="8"/>
        <v>17.56</v>
      </c>
      <c r="I175" s="36">
        <v>17.56</v>
      </c>
      <c r="J175" s="36"/>
      <c r="K175" s="36"/>
      <c r="L175" s="36"/>
      <c r="M175" s="24"/>
      <c r="N175" s="24" t="s">
        <v>232</v>
      </c>
      <c r="O175" s="24" t="s">
        <v>379</v>
      </c>
      <c r="P175" s="24" t="s">
        <v>363</v>
      </c>
    </row>
    <row r="176" s="4" customFormat="1" ht="67.5" hidden="1" spans="1:16">
      <c r="A176" s="22">
        <v>170</v>
      </c>
      <c r="B176" s="23" t="s">
        <v>738</v>
      </c>
      <c r="C176" s="33" t="s">
        <v>739</v>
      </c>
      <c r="D176" s="23" t="s">
        <v>740</v>
      </c>
      <c r="E176" s="25" t="s">
        <v>70</v>
      </c>
      <c r="F176" s="23" t="s">
        <v>741</v>
      </c>
      <c r="G176" s="26">
        <f t="shared" si="7"/>
        <v>6.48</v>
      </c>
      <c r="H176" s="26">
        <f t="shared" si="8"/>
        <v>6.48</v>
      </c>
      <c r="I176" s="36">
        <v>6.48</v>
      </c>
      <c r="J176" s="36"/>
      <c r="K176" s="36"/>
      <c r="L176" s="36"/>
      <c r="M176" s="24"/>
      <c r="N176" s="24" t="s">
        <v>232</v>
      </c>
      <c r="O176" s="24" t="s">
        <v>379</v>
      </c>
      <c r="P176" s="24" t="s">
        <v>363</v>
      </c>
    </row>
    <row r="177" s="4" customFormat="1" ht="67.5" hidden="1" spans="1:16">
      <c r="A177" s="22">
        <v>171</v>
      </c>
      <c r="B177" s="23" t="s">
        <v>742</v>
      </c>
      <c r="C177" s="33" t="s">
        <v>292</v>
      </c>
      <c r="D177" s="23" t="s">
        <v>743</v>
      </c>
      <c r="E177" s="25" t="s">
        <v>70</v>
      </c>
      <c r="F177" s="23" t="s">
        <v>744</v>
      </c>
      <c r="G177" s="26">
        <f t="shared" si="7"/>
        <v>8.3</v>
      </c>
      <c r="H177" s="26">
        <f t="shared" si="8"/>
        <v>8.3</v>
      </c>
      <c r="I177" s="36">
        <v>8.3</v>
      </c>
      <c r="J177" s="36"/>
      <c r="K177" s="36"/>
      <c r="L177" s="36"/>
      <c r="M177" s="24"/>
      <c r="N177" s="24" t="s">
        <v>232</v>
      </c>
      <c r="O177" s="24" t="s">
        <v>379</v>
      </c>
      <c r="P177" s="24" t="s">
        <v>363</v>
      </c>
    </row>
    <row r="178" s="4" customFormat="1" ht="67.5" hidden="1" spans="1:16">
      <c r="A178" s="22">
        <v>172</v>
      </c>
      <c r="B178" s="23" t="s">
        <v>745</v>
      </c>
      <c r="C178" s="33" t="s">
        <v>746</v>
      </c>
      <c r="D178" s="23" t="s">
        <v>747</v>
      </c>
      <c r="E178" s="25" t="s">
        <v>70</v>
      </c>
      <c r="F178" s="23" t="s">
        <v>748</v>
      </c>
      <c r="G178" s="26">
        <f t="shared" si="7"/>
        <v>4.36</v>
      </c>
      <c r="H178" s="26">
        <f t="shared" si="8"/>
        <v>4.36</v>
      </c>
      <c r="I178" s="36">
        <v>4.36</v>
      </c>
      <c r="J178" s="36"/>
      <c r="K178" s="36"/>
      <c r="L178" s="36"/>
      <c r="M178" s="24"/>
      <c r="N178" s="24" t="s">
        <v>232</v>
      </c>
      <c r="O178" s="24" t="s">
        <v>379</v>
      </c>
      <c r="P178" s="24" t="s">
        <v>363</v>
      </c>
    </row>
    <row r="179" s="4" customFormat="1" ht="67.5" hidden="1" spans="1:16">
      <c r="A179" s="22">
        <v>173</v>
      </c>
      <c r="B179" s="23" t="s">
        <v>749</v>
      </c>
      <c r="C179" s="33" t="s">
        <v>750</v>
      </c>
      <c r="D179" s="23" t="s">
        <v>751</v>
      </c>
      <c r="E179" s="25" t="s">
        <v>70</v>
      </c>
      <c r="F179" s="23" t="s">
        <v>752</v>
      </c>
      <c r="G179" s="26">
        <f t="shared" si="7"/>
        <v>25.12</v>
      </c>
      <c r="H179" s="26">
        <f t="shared" si="8"/>
        <v>25.12</v>
      </c>
      <c r="I179" s="36">
        <v>25.12</v>
      </c>
      <c r="J179" s="36"/>
      <c r="K179" s="36"/>
      <c r="L179" s="36"/>
      <c r="M179" s="24"/>
      <c r="N179" s="24" t="s">
        <v>232</v>
      </c>
      <c r="O179" s="24" t="s">
        <v>379</v>
      </c>
      <c r="P179" s="24" t="s">
        <v>363</v>
      </c>
    </row>
    <row r="180" s="4" customFormat="1" ht="67.5" hidden="1" spans="1:16">
      <c r="A180" s="22">
        <v>174</v>
      </c>
      <c r="B180" s="23" t="s">
        <v>753</v>
      </c>
      <c r="C180" s="33" t="s">
        <v>754</v>
      </c>
      <c r="D180" s="23" t="s">
        <v>755</v>
      </c>
      <c r="E180" s="25" t="s">
        <v>70</v>
      </c>
      <c r="F180" s="23" t="s">
        <v>756</v>
      </c>
      <c r="G180" s="26">
        <f t="shared" si="7"/>
        <v>1.81</v>
      </c>
      <c r="H180" s="26">
        <f t="shared" si="8"/>
        <v>1.81</v>
      </c>
      <c r="I180" s="36">
        <v>1.81</v>
      </c>
      <c r="J180" s="36"/>
      <c r="K180" s="36"/>
      <c r="L180" s="36"/>
      <c r="M180" s="24"/>
      <c r="N180" s="24" t="s">
        <v>232</v>
      </c>
      <c r="O180" s="24" t="s">
        <v>379</v>
      </c>
      <c r="P180" s="24" t="s">
        <v>363</v>
      </c>
    </row>
    <row r="181" s="4" customFormat="1" ht="67.5" hidden="1" spans="1:16">
      <c r="A181" s="22">
        <v>175</v>
      </c>
      <c r="B181" s="23" t="s">
        <v>757</v>
      </c>
      <c r="C181" s="33" t="s">
        <v>758</v>
      </c>
      <c r="D181" s="23" t="s">
        <v>759</v>
      </c>
      <c r="E181" s="25" t="s">
        <v>70</v>
      </c>
      <c r="F181" s="23" t="s">
        <v>760</v>
      </c>
      <c r="G181" s="26">
        <f t="shared" si="7"/>
        <v>3.13</v>
      </c>
      <c r="H181" s="26">
        <f t="shared" si="8"/>
        <v>3.13</v>
      </c>
      <c r="I181" s="36">
        <v>3.13</v>
      </c>
      <c r="J181" s="36"/>
      <c r="K181" s="36"/>
      <c r="L181" s="36"/>
      <c r="M181" s="24"/>
      <c r="N181" s="24" t="s">
        <v>232</v>
      </c>
      <c r="O181" s="24" t="s">
        <v>379</v>
      </c>
      <c r="P181" s="24" t="s">
        <v>363</v>
      </c>
    </row>
    <row r="182" s="4" customFormat="1" ht="67.5" hidden="1" spans="1:16">
      <c r="A182" s="22">
        <v>176</v>
      </c>
      <c r="B182" s="23" t="s">
        <v>761</v>
      </c>
      <c r="C182" s="33" t="s">
        <v>762</v>
      </c>
      <c r="D182" s="23" t="s">
        <v>763</v>
      </c>
      <c r="E182" s="25" t="s">
        <v>70</v>
      </c>
      <c r="F182" s="23" t="s">
        <v>764</v>
      </c>
      <c r="G182" s="26">
        <f t="shared" si="7"/>
        <v>2.5</v>
      </c>
      <c r="H182" s="26">
        <f t="shared" si="8"/>
        <v>2.5</v>
      </c>
      <c r="I182" s="36">
        <v>2.5</v>
      </c>
      <c r="J182" s="36"/>
      <c r="K182" s="36"/>
      <c r="L182" s="36"/>
      <c r="M182" s="24"/>
      <c r="N182" s="24" t="s">
        <v>232</v>
      </c>
      <c r="O182" s="24" t="s">
        <v>379</v>
      </c>
      <c r="P182" s="24" t="s">
        <v>363</v>
      </c>
    </row>
    <row r="183" s="4" customFormat="1" ht="67.5" hidden="1" spans="1:16">
      <c r="A183" s="22">
        <v>177</v>
      </c>
      <c r="B183" s="23" t="s">
        <v>765</v>
      </c>
      <c r="C183" s="33" t="s">
        <v>766</v>
      </c>
      <c r="D183" s="23" t="s">
        <v>767</v>
      </c>
      <c r="E183" s="25" t="s">
        <v>70</v>
      </c>
      <c r="F183" s="23" t="s">
        <v>768</v>
      </c>
      <c r="G183" s="26">
        <f t="shared" si="7"/>
        <v>16.61</v>
      </c>
      <c r="H183" s="26">
        <f t="shared" si="8"/>
        <v>16.61</v>
      </c>
      <c r="I183" s="36">
        <v>16.61</v>
      </c>
      <c r="J183" s="36"/>
      <c r="K183" s="36"/>
      <c r="L183" s="36"/>
      <c r="M183" s="24"/>
      <c r="N183" s="24" t="s">
        <v>232</v>
      </c>
      <c r="O183" s="24" t="s">
        <v>379</v>
      </c>
      <c r="P183" s="24" t="s">
        <v>363</v>
      </c>
    </row>
    <row r="184" s="4" customFormat="1" ht="67.5" hidden="1" spans="1:16">
      <c r="A184" s="22">
        <v>178</v>
      </c>
      <c r="B184" s="23" t="s">
        <v>769</v>
      </c>
      <c r="C184" s="33" t="s">
        <v>770</v>
      </c>
      <c r="D184" s="23" t="s">
        <v>771</v>
      </c>
      <c r="E184" s="25" t="s">
        <v>70</v>
      </c>
      <c r="F184" s="23" t="s">
        <v>772</v>
      </c>
      <c r="G184" s="26">
        <f t="shared" si="7"/>
        <v>9.12</v>
      </c>
      <c r="H184" s="26">
        <f t="shared" si="8"/>
        <v>9.12</v>
      </c>
      <c r="I184" s="36">
        <v>9.12</v>
      </c>
      <c r="J184" s="36"/>
      <c r="K184" s="36"/>
      <c r="L184" s="36"/>
      <c r="M184" s="24"/>
      <c r="N184" s="24" t="s">
        <v>232</v>
      </c>
      <c r="O184" s="24" t="s">
        <v>379</v>
      </c>
      <c r="P184" s="24" t="s">
        <v>363</v>
      </c>
    </row>
    <row r="185" s="4" customFormat="1" ht="67.5" hidden="1" spans="1:16">
      <c r="A185" s="22">
        <v>179</v>
      </c>
      <c r="B185" s="23" t="s">
        <v>773</v>
      </c>
      <c r="C185" s="33" t="s">
        <v>81</v>
      </c>
      <c r="D185" s="23" t="s">
        <v>774</v>
      </c>
      <c r="E185" s="25" t="s">
        <v>70</v>
      </c>
      <c r="F185" s="23" t="s">
        <v>775</v>
      </c>
      <c r="G185" s="26">
        <f t="shared" si="7"/>
        <v>2.76</v>
      </c>
      <c r="H185" s="26">
        <f t="shared" si="8"/>
        <v>2.76</v>
      </c>
      <c r="I185" s="36">
        <v>2.76</v>
      </c>
      <c r="J185" s="36"/>
      <c r="K185" s="36"/>
      <c r="L185" s="36"/>
      <c r="M185" s="24"/>
      <c r="N185" s="24" t="s">
        <v>232</v>
      </c>
      <c r="O185" s="24" t="s">
        <v>379</v>
      </c>
      <c r="P185" s="24" t="s">
        <v>363</v>
      </c>
    </row>
    <row r="186" s="4" customFormat="1" ht="121.5" hidden="1" spans="1:16">
      <c r="A186" s="22">
        <v>180</v>
      </c>
      <c r="B186" s="23" t="s">
        <v>776</v>
      </c>
      <c r="C186" s="33" t="s">
        <v>81</v>
      </c>
      <c r="D186" s="23" t="s">
        <v>777</v>
      </c>
      <c r="E186" s="25" t="s">
        <v>70</v>
      </c>
      <c r="F186" s="23" t="s">
        <v>778</v>
      </c>
      <c r="G186" s="26">
        <f t="shared" si="7"/>
        <v>32.48</v>
      </c>
      <c r="H186" s="26">
        <f t="shared" si="8"/>
        <v>32.48</v>
      </c>
      <c r="I186" s="36">
        <v>32.48</v>
      </c>
      <c r="J186" s="36"/>
      <c r="K186" s="36"/>
      <c r="L186" s="36"/>
      <c r="M186" s="24"/>
      <c r="N186" s="24" t="s">
        <v>232</v>
      </c>
      <c r="O186" s="24" t="s">
        <v>379</v>
      </c>
      <c r="P186" s="24" t="s">
        <v>363</v>
      </c>
    </row>
    <row r="187" s="4" customFormat="1" ht="108" hidden="1" spans="1:16">
      <c r="A187" s="22">
        <v>181</v>
      </c>
      <c r="B187" s="23" t="s">
        <v>779</v>
      </c>
      <c r="C187" s="33" t="s">
        <v>780</v>
      </c>
      <c r="D187" s="23" t="s">
        <v>781</v>
      </c>
      <c r="E187" s="25" t="s">
        <v>70</v>
      </c>
      <c r="F187" s="23" t="s">
        <v>782</v>
      </c>
      <c r="G187" s="26">
        <f t="shared" si="7"/>
        <v>19.12</v>
      </c>
      <c r="H187" s="26">
        <f t="shared" si="8"/>
        <v>19.12</v>
      </c>
      <c r="I187" s="36">
        <v>19.12</v>
      </c>
      <c r="J187" s="36"/>
      <c r="K187" s="36"/>
      <c r="L187" s="36"/>
      <c r="M187" s="24"/>
      <c r="N187" s="24" t="s">
        <v>232</v>
      </c>
      <c r="O187" s="24" t="s">
        <v>379</v>
      </c>
      <c r="P187" s="24" t="s">
        <v>363</v>
      </c>
    </row>
    <row r="188" s="4" customFormat="1" ht="81" hidden="1" spans="1:16">
      <c r="A188" s="22">
        <v>182</v>
      </c>
      <c r="B188" s="23" t="s">
        <v>783</v>
      </c>
      <c r="C188" s="33" t="s">
        <v>249</v>
      </c>
      <c r="D188" s="23" t="s">
        <v>784</v>
      </c>
      <c r="E188" s="25" t="s">
        <v>70</v>
      </c>
      <c r="F188" s="23" t="s">
        <v>785</v>
      </c>
      <c r="G188" s="26">
        <f t="shared" si="7"/>
        <v>17.93</v>
      </c>
      <c r="H188" s="26">
        <f t="shared" si="8"/>
        <v>17.93</v>
      </c>
      <c r="I188" s="36">
        <v>17.93</v>
      </c>
      <c r="J188" s="36"/>
      <c r="K188" s="36"/>
      <c r="L188" s="36"/>
      <c r="M188" s="24"/>
      <c r="N188" s="24" t="s">
        <v>232</v>
      </c>
      <c r="O188" s="24" t="s">
        <v>379</v>
      </c>
      <c r="P188" s="24" t="s">
        <v>363</v>
      </c>
    </row>
    <row r="189" s="4" customFormat="1" ht="67.5" hidden="1" spans="1:16">
      <c r="A189" s="22">
        <v>183</v>
      </c>
      <c r="B189" s="23" t="s">
        <v>786</v>
      </c>
      <c r="C189" s="33" t="s">
        <v>253</v>
      </c>
      <c r="D189" s="23" t="s">
        <v>787</v>
      </c>
      <c r="E189" s="25" t="s">
        <v>70</v>
      </c>
      <c r="F189" s="23" t="s">
        <v>788</v>
      </c>
      <c r="G189" s="26">
        <f t="shared" si="7"/>
        <v>27.4</v>
      </c>
      <c r="H189" s="26">
        <f t="shared" si="8"/>
        <v>27.4</v>
      </c>
      <c r="I189" s="36">
        <v>27.4</v>
      </c>
      <c r="J189" s="36"/>
      <c r="K189" s="36"/>
      <c r="L189" s="36"/>
      <c r="M189" s="24"/>
      <c r="N189" s="24" t="s">
        <v>232</v>
      </c>
      <c r="O189" s="24" t="s">
        <v>379</v>
      </c>
      <c r="P189" s="24" t="s">
        <v>363</v>
      </c>
    </row>
    <row r="190" s="4" customFormat="1" ht="108" hidden="1" spans="1:16">
      <c r="A190" s="22">
        <v>184</v>
      </c>
      <c r="B190" s="23" t="s">
        <v>789</v>
      </c>
      <c r="C190" s="33" t="s">
        <v>790</v>
      </c>
      <c r="D190" s="23" t="s">
        <v>791</v>
      </c>
      <c r="E190" s="25" t="s">
        <v>70</v>
      </c>
      <c r="F190" s="23" t="s">
        <v>792</v>
      </c>
      <c r="G190" s="26">
        <f t="shared" si="7"/>
        <v>41.56</v>
      </c>
      <c r="H190" s="26">
        <f t="shared" si="8"/>
        <v>41.56</v>
      </c>
      <c r="I190" s="36">
        <v>41.56</v>
      </c>
      <c r="J190" s="36"/>
      <c r="K190" s="36"/>
      <c r="L190" s="36"/>
      <c r="M190" s="24"/>
      <c r="N190" s="24" t="s">
        <v>232</v>
      </c>
      <c r="O190" s="24" t="s">
        <v>379</v>
      </c>
      <c r="P190" s="24" t="s">
        <v>363</v>
      </c>
    </row>
    <row r="191" s="4" customFormat="1" ht="148.5" hidden="1" spans="1:16">
      <c r="A191" s="22">
        <v>185</v>
      </c>
      <c r="B191" s="23" t="s">
        <v>793</v>
      </c>
      <c r="C191" s="33" t="s">
        <v>794</v>
      </c>
      <c r="D191" s="23" t="s">
        <v>795</v>
      </c>
      <c r="E191" s="25" t="s">
        <v>70</v>
      </c>
      <c r="F191" s="23" t="s">
        <v>796</v>
      </c>
      <c r="G191" s="26">
        <f t="shared" si="7"/>
        <v>22.55</v>
      </c>
      <c r="H191" s="26">
        <f t="shared" si="8"/>
        <v>22.55</v>
      </c>
      <c r="I191" s="36">
        <v>22.55</v>
      </c>
      <c r="J191" s="36"/>
      <c r="K191" s="36"/>
      <c r="L191" s="36"/>
      <c r="M191" s="24"/>
      <c r="N191" s="24" t="s">
        <v>232</v>
      </c>
      <c r="O191" s="24" t="s">
        <v>379</v>
      </c>
      <c r="P191" s="24" t="s">
        <v>363</v>
      </c>
    </row>
    <row r="192" s="4" customFormat="1" ht="67.5" hidden="1" spans="1:16">
      <c r="A192" s="22">
        <v>186</v>
      </c>
      <c r="B192" s="23" t="s">
        <v>797</v>
      </c>
      <c r="C192" s="33" t="s">
        <v>798</v>
      </c>
      <c r="D192" s="23" t="s">
        <v>799</v>
      </c>
      <c r="E192" s="25" t="s">
        <v>70</v>
      </c>
      <c r="F192" s="23" t="s">
        <v>800</v>
      </c>
      <c r="G192" s="26">
        <f t="shared" si="7"/>
        <v>4.15</v>
      </c>
      <c r="H192" s="26">
        <f t="shared" si="8"/>
        <v>4.15</v>
      </c>
      <c r="I192" s="36">
        <v>4.15</v>
      </c>
      <c r="J192" s="36"/>
      <c r="K192" s="36"/>
      <c r="L192" s="36"/>
      <c r="M192" s="24"/>
      <c r="N192" s="24" t="s">
        <v>232</v>
      </c>
      <c r="O192" s="24" t="s">
        <v>379</v>
      </c>
      <c r="P192" s="24" t="s">
        <v>363</v>
      </c>
    </row>
    <row r="193" s="4" customFormat="1" ht="67.5" hidden="1" spans="1:16">
      <c r="A193" s="22">
        <v>187</v>
      </c>
      <c r="B193" s="23" t="s">
        <v>801</v>
      </c>
      <c r="C193" s="33" t="s">
        <v>802</v>
      </c>
      <c r="D193" s="23" t="s">
        <v>803</v>
      </c>
      <c r="E193" s="25" t="s">
        <v>70</v>
      </c>
      <c r="F193" s="23" t="s">
        <v>804</v>
      </c>
      <c r="G193" s="26">
        <f t="shared" si="7"/>
        <v>5.1</v>
      </c>
      <c r="H193" s="26">
        <f t="shared" si="8"/>
        <v>5.1</v>
      </c>
      <c r="I193" s="36">
        <v>5.1</v>
      </c>
      <c r="J193" s="36"/>
      <c r="K193" s="36"/>
      <c r="L193" s="36"/>
      <c r="M193" s="24"/>
      <c r="N193" s="24" t="s">
        <v>232</v>
      </c>
      <c r="O193" s="24" t="s">
        <v>379</v>
      </c>
      <c r="P193" s="24" t="s">
        <v>363</v>
      </c>
    </row>
    <row r="194" s="4" customFormat="1" ht="67.5" hidden="1" spans="1:16">
      <c r="A194" s="22">
        <v>188</v>
      </c>
      <c r="B194" s="23" t="s">
        <v>805</v>
      </c>
      <c r="C194" s="33" t="s">
        <v>68</v>
      </c>
      <c r="D194" s="23" t="s">
        <v>806</v>
      </c>
      <c r="E194" s="25" t="s">
        <v>70</v>
      </c>
      <c r="F194" s="23" t="s">
        <v>807</v>
      </c>
      <c r="G194" s="26">
        <f t="shared" si="7"/>
        <v>8.43</v>
      </c>
      <c r="H194" s="26">
        <f t="shared" si="8"/>
        <v>8.43</v>
      </c>
      <c r="I194" s="36">
        <v>8.43</v>
      </c>
      <c r="J194" s="36"/>
      <c r="K194" s="36"/>
      <c r="L194" s="36"/>
      <c r="M194" s="24"/>
      <c r="N194" s="24" t="s">
        <v>232</v>
      </c>
      <c r="O194" s="24" t="s">
        <v>379</v>
      </c>
      <c r="P194" s="24" t="s">
        <v>363</v>
      </c>
    </row>
    <row r="195" s="4" customFormat="1" ht="67.5" hidden="1" spans="1:16">
      <c r="A195" s="22">
        <v>189</v>
      </c>
      <c r="B195" s="23" t="s">
        <v>808</v>
      </c>
      <c r="C195" s="33" t="s">
        <v>809</v>
      </c>
      <c r="D195" s="23" t="s">
        <v>810</v>
      </c>
      <c r="E195" s="25" t="s">
        <v>70</v>
      </c>
      <c r="F195" s="23" t="s">
        <v>811</v>
      </c>
      <c r="G195" s="26">
        <f t="shared" si="7"/>
        <v>2.69</v>
      </c>
      <c r="H195" s="26">
        <f t="shared" si="8"/>
        <v>2.69</v>
      </c>
      <c r="I195" s="36">
        <v>2.69</v>
      </c>
      <c r="J195" s="36"/>
      <c r="K195" s="36"/>
      <c r="L195" s="36"/>
      <c r="M195" s="24"/>
      <c r="N195" s="24" t="s">
        <v>232</v>
      </c>
      <c r="O195" s="24" t="s">
        <v>379</v>
      </c>
      <c r="P195" s="24" t="s">
        <v>363</v>
      </c>
    </row>
    <row r="196" s="4" customFormat="1" ht="108" hidden="1" spans="1:16">
      <c r="A196" s="22">
        <v>190</v>
      </c>
      <c r="B196" s="23" t="s">
        <v>812</v>
      </c>
      <c r="C196" s="33" t="s">
        <v>813</v>
      </c>
      <c r="D196" s="23" t="s">
        <v>814</v>
      </c>
      <c r="E196" s="25" t="s">
        <v>70</v>
      </c>
      <c r="F196" s="23" t="s">
        <v>815</v>
      </c>
      <c r="G196" s="26">
        <f t="shared" si="7"/>
        <v>15.83</v>
      </c>
      <c r="H196" s="26">
        <f t="shared" si="8"/>
        <v>15.83</v>
      </c>
      <c r="I196" s="36">
        <v>15.83</v>
      </c>
      <c r="J196" s="36"/>
      <c r="K196" s="36"/>
      <c r="L196" s="36"/>
      <c r="M196" s="24"/>
      <c r="N196" s="24" t="s">
        <v>232</v>
      </c>
      <c r="O196" s="24" t="s">
        <v>379</v>
      </c>
      <c r="P196" s="24" t="s">
        <v>363</v>
      </c>
    </row>
    <row r="197" s="4" customFormat="1" ht="67.5" hidden="1" spans="1:16">
      <c r="A197" s="22">
        <v>191</v>
      </c>
      <c r="B197" s="23" t="s">
        <v>816</v>
      </c>
      <c r="C197" s="33" t="s">
        <v>817</v>
      </c>
      <c r="D197" s="23" t="s">
        <v>818</v>
      </c>
      <c r="E197" s="25" t="s">
        <v>70</v>
      </c>
      <c r="F197" s="23" t="s">
        <v>819</v>
      </c>
      <c r="G197" s="26">
        <f t="shared" si="7"/>
        <v>40.22</v>
      </c>
      <c r="H197" s="26">
        <f t="shared" si="8"/>
        <v>40.22</v>
      </c>
      <c r="I197" s="36">
        <v>40.22</v>
      </c>
      <c r="J197" s="36"/>
      <c r="K197" s="36"/>
      <c r="L197" s="36"/>
      <c r="M197" s="24"/>
      <c r="N197" s="24" t="s">
        <v>232</v>
      </c>
      <c r="O197" s="24" t="s">
        <v>379</v>
      </c>
      <c r="P197" s="24" t="s">
        <v>363</v>
      </c>
    </row>
    <row r="198" s="4" customFormat="1" ht="108" hidden="1" spans="1:16">
      <c r="A198" s="22">
        <v>192</v>
      </c>
      <c r="B198" s="23" t="s">
        <v>820</v>
      </c>
      <c r="C198" s="33" t="s">
        <v>821</v>
      </c>
      <c r="D198" s="23" t="s">
        <v>822</v>
      </c>
      <c r="E198" s="25" t="s">
        <v>70</v>
      </c>
      <c r="F198" s="23" t="s">
        <v>823</v>
      </c>
      <c r="G198" s="26">
        <f t="shared" si="7"/>
        <v>8.51</v>
      </c>
      <c r="H198" s="26">
        <f t="shared" si="8"/>
        <v>8.51</v>
      </c>
      <c r="I198" s="36">
        <v>8.51</v>
      </c>
      <c r="J198" s="36"/>
      <c r="K198" s="36"/>
      <c r="L198" s="36"/>
      <c r="M198" s="24"/>
      <c r="N198" s="24" t="s">
        <v>232</v>
      </c>
      <c r="O198" s="24" t="s">
        <v>379</v>
      </c>
      <c r="P198" s="24" t="s">
        <v>363</v>
      </c>
    </row>
    <row r="199" s="4" customFormat="1" ht="67.5" hidden="1" spans="1:16">
      <c r="A199" s="22">
        <v>193</v>
      </c>
      <c r="B199" s="23" t="s">
        <v>824</v>
      </c>
      <c r="C199" s="33" t="s">
        <v>798</v>
      </c>
      <c r="D199" s="23" t="s">
        <v>825</v>
      </c>
      <c r="E199" s="25" t="s">
        <v>70</v>
      </c>
      <c r="F199" s="23" t="s">
        <v>826</v>
      </c>
      <c r="G199" s="26">
        <f t="shared" si="7"/>
        <v>21.81</v>
      </c>
      <c r="H199" s="26">
        <f t="shared" si="8"/>
        <v>21.81</v>
      </c>
      <c r="I199" s="36">
        <v>21.81</v>
      </c>
      <c r="J199" s="36"/>
      <c r="K199" s="36"/>
      <c r="L199" s="36"/>
      <c r="M199" s="24"/>
      <c r="N199" s="24" t="s">
        <v>232</v>
      </c>
      <c r="O199" s="24" t="s">
        <v>379</v>
      </c>
      <c r="P199" s="24" t="s">
        <v>363</v>
      </c>
    </row>
    <row r="200" s="4" customFormat="1" ht="67.5" hidden="1" spans="1:16">
      <c r="A200" s="22">
        <v>194</v>
      </c>
      <c r="B200" s="23" t="s">
        <v>827</v>
      </c>
      <c r="C200" s="33" t="s">
        <v>809</v>
      </c>
      <c r="D200" s="23" t="s">
        <v>828</v>
      </c>
      <c r="E200" s="25" t="s">
        <v>70</v>
      </c>
      <c r="F200" s="23" t="s">
        <v>829</v>
      </c>
      <c r="G200" s="26">
        <f t="shared" si="7"/>
        <v>56.85</v>
      </c>
      <c r="H200" s="26">
        <f t="shared" si="8"/>
        <v>56.85</v>
      </c>
      <c r="I200" s="36">
        <v>56.85</v>
      </c>
      <c r="J200" s="36"/>
      <c r="K200" s="36"/>
      <c r="L200" s="36"/>
      <c r="M200" s="24"/>
      <c r="N200" s="24" t="s">
        <v>232</v>
      </c>
      <c r="O200" s="24" t="s">
        <v>379</v>
      </c>
      <c r="P200" s="24" t="s">
        <v>363</v>
      </c>
    </row>
    <row r="201" s="4" customFormat="1" ht="162" hidden="1" spans="1:16">
      <c r="A201" s="22">
        <v>195</v>
      </c>
      <c r="B201" s="23" t="s">
        <v>830</v>
      </c>
      <c r="C201" s="33" t="s">
        <v>831</v>
      </c>
      <c r="D201" s="23" t="s">
        <v>832</v>
      </c>
      <c r="E201" s="25" t="s">
        <v>70</v>
      </c>
      <c r="F201" s="23" t="s">
        <v>833</v>
      </c>
      <c r="G201" s="26">
        <f t="shared" si="7"/>
        <v>18.95</v>
      </c>
      <c r="H201" s="26">
        <f t="shared" si="8"/>
        <v>18.95</v>
      </c>
      <c r="I201" s="36">
        <v>18.95</v>
      </c>
      <c r="J201" s="36"/>
      <c r="K201" s="36"/>
      <c r="L201" s="36"/>
      <c r="M201" s="24"/>
      <c r="N201" s="24" t="s">
        <v>232</v>
      </c>
      <c r="O201" s="24" t="s">
        <v>379</v>
      </c>
      <c r="P201" s="24" t="s">
        <v>363</v>
      </c>
    </row>
    <row r="202" s="4" customFormat="1" ht="67.5" hidden="1" spans="1:16">
      <c r="A202" s="22">
        <v>196</v>
      </c>
      <c r="B202" s="23" t="s">
        <v>834</v>
      </c>
      <c r="C202" s="33" t="s">
        <v>835</v>
      </c>
      <c r="D202" s="23" t="s">
        <v>836</v>
      </c>
      <c r="E202" s="25" t="s">
        <v>70</v>
      </c>
      <c r="F202" s="23" t="s">
        <v>837</v>
      </c>
      <c r="G202" s="26">
        <f t="shared" si="7"/>
        <v>3.81</v>
      </c>
      <c r="H202" s="26">
        <f t="shared" si="8"/>
        <v>3.81</v>
      </c>
      <c r="I202" s="36">
        <v>3.81</v>
      </c>
      <c r="J202" s="36"/>
      <c r="K202" s="36"/>
      <c r="L202" s="36"/>
      <c r="M202" s="24"/>
      <c r="N202" s="24" t="s">
        <v>232</v>
      </c>
      <c r="O202" s="24" t="s">
        <v>379</v>
      </c>
      <c r="P202" s="24" t="s">
        <v>363</v>
      </c>
    </row>
    <row r="203" s="4" customFormat="1" ht="121.5" hidden="1" spans="1:16">
      <c r="A203" s="22">
        <v>197</v>
      </c>
      <c r="B203" s="23" t="s">
        <v>838</v>
      </c>
      <c r="C203" s="33" t="s">
        <v>839</v>
      </c>
      <c r="D203" s="23" t="s">
        <v>840</v>
      </c>
      <c r="E203" s="25" t="s">
        <v>70</v>
      </c>
      <c r="F203" s="23" t="s">
        <v>841</v>
      </c>
      <c r="G203" s="26">
        <f t="shared" si="7"/>
        <v>29.1</v>
      </c>
      <c r="H203" s="26">
        <f t="shared" si="8"/>
        <v>29.1</v>
      </c>
      <c r="I203" s="36">
        <v>29.1</v>
      </c>
      <c r="J203" s="36"/>
      <c r="K203" s="36"/>
      <c r="L203" s="36"/>
      <c r="M203" s="24"/>
      <c r="N203" s="24" t="s">
        <v>232</v>
      </c>
      <c r="O203" s="24" t="s">
        <v>379</v>
      </c>
      <c r="P203" s="24" t="s">
        <v>363</v>
      </c>
    </row>
    <row r="204" s="4" customFormat="1" ht="175.5" hidden="1" spans="1:16">
      <c r="A204" s="22">
        <v>198</v>
      </c>
      <c r="B204" s="23" t="s">
        <v>842</v>
      </c>
      <c r="C204" s="33" t="s">
        <v>843</v>
      </c>
      <c r="D204" s="23" t="s">
        <v>844</v>
      </c>
      <c r="E204" s="25" t="s">
        <v>70</v>
      </c>
      <c r="F204" s="23" t="s">
        <v>845</v>
      </c>
      <c r="G204" s="26">
        <f t="shared" ref="G204:G267" si="9">H204+M204</f>
        <v>36.29</v>
      </c>
      <c r="H204" s="26">
        <f t="shared" ref="H204:H267" si="10">I204+J204+K204+L204</f>
        <v>36.29</v>
      </c>
      <c r="I204" s="36">
        <v>36.29</v>
      </c>
      <c r="J204" s="36"/>
      <c r="K204" s="36"/>
      <c r="L204" s="36"/>
      <c r="M204" s="24"/>
      <c r="N204" s="24" t="s">
        <v>232</v>
      </c>
      <c r="O204" s="24" t="s">
        <v>379</v>
      </c>
      <c r="P204" s="24" t="s">
        <v>363</v>
      </c>
    </row>
    <row r="205" s="4" customFormat="1" ht="108" hidden="1" spans="1:16">
      <c r="A205" s="22">
        <v>199</v>
      </c>
      <c r="B205" s="23" t="s">
        <v>846</v>
      </c>
      <c r="C205" s="33" t="s">
        <v>847</v>
      </c>
      <c r="D205" s="23" t="s">
        <v>848</v>
      </c>
      <c r="E205" s="25" t="s">
        <v>70</v>
      </c>
      <c r="F205" s="23" t="s">
        <v>849</v>
      </c>
      <c r="G205" s="26">
        <f t="shared" si="9"/>
        <v>19.96</v>
      </c>
      <c r="H205" s="26">
        <f t="shared" si="10"/>
        <v>19.96</v>
      </c>
      <c r="I205" s="36">
        <v>19.96</v>
      </c>
      <c r="J205" s="36"/>
      <c r="K205" s="36"/>
      <c r="L205" s="36"/>
      <c r="M205" s="24"/>
      <c r="N205" s="24" t="s">
        <v>232</v>
      </c>
      <c r="O205" s="24" t="s">
        <v>379</v>
      </c>
      <c r="P205" s="24" t="s">
        <v>363</v>
      </c>
    </row>
    <row r="206" s="4" customFormat="1" ht="67.5" hidden="1" spans="1:16">
      <c r="A206" s="22">
        <v>200</v>
      </c>
      <c r="B206" s="23" t="s">
        <v>850</v>
      </c>
      <c r="C206" s="33" t="s">
        <v>851</v>
      </c>
      <c r="D206" s="23" t="s">
        <v>852</v>
      </c>
      <c r="E206" s="25" t="s">
        <v>70</v>
      </c>
      <c r="F206" s="23" t="s">
        <v>853</v>
      </c>
      <c r="G206" s="26">
        <f t="shared" si="9"/>
        <v>28.48</v>
      </c>
      <c r="H206" s="26">
        <f t="shared" si="10"/>
        <v>28.48</v>
      </c>
      <c r="I206" s="36">
        <v>28.48</v>
      </c>
      <c r="J206" s="36"/>
      <c r="K206" s="36"/>
      <c r="L206" s="36"/>
      <c r="M206" s="24"/>
      <c r="N206" s="24" t="s">
        <v>232</v>
      </c>
      <c r="O206" s="24" t="s">
        <v>379</v>
      </c>
      <c r="P206" s="24" t="s">
        <v>363</v>
      </c>
    </row>
    <row r="207" s="4" customFormat="1" ht="67.5" hidden="1" spans="1:16">
      <c r="A207" s="22">
        <v>201</v>
      </c>
      <c r="B207" s="23" t="s">
        <v>854</v>
      </c>
      <c r="C207" s="33" t="s">
        <v>855</v>
      </c>
      <c r="D207" s="23" t="s">
        <v>856</v>
      </c>
      <c r="E207" s="25" t="s">
        <v>70</v>
      </c>
      <c r="F207" s="23" t="s">
        <v>857</v>
      </c>
      <c r="G207" s="26">
        <f t="shared" si="9"/>
        <v>27.55</v>
      </c>
      <c r="H207" s="26">
        <f t="shared" si="10"/>
        <v>27.55</v>
      </c>
      <c r="I207" s="36">
        <v>27.55</v>
      </c>
      <c r="J207" s="36"/>
      <c r="K207" s="36"/>
      <c r="L207" s="36"/>
      <c r="M207" s="24"/>
      <c r="N207" s="24" t="s">
        <v>232</v>
      </c>
      <c r="O207" s="24" t="s">
        <v>379</v>
      </c>
      <c r="P207" s="24" t="s">
        <v>363</v>
      </c>
    </row>
    <row r="208" s="4" customFormat="1" ht="67.5" hidden="1" spans="1:16">
      <c r="A208" s="22">
        <v>202</v>
      </c>
      <c r="B208" s="23" t="s">
        <v>858</v>
      </c>
      <c r="C208" s="33" t="s">
        <v>859</v>
      </c>
      <c r="D208" s="23" t="s">
        <v>860</v>
      </c>
      <c r="E208" s="25" t="s">
        <v>70</v>
      </c>
      <c r="F208" s="23" t="s">
        <v>861</v>
      </c>
      <c r="G208" s="26">
        <f t="shared" si="9"/>
        <v>21.23</v>
      </c>
      <c r="H208" s="26">
        <f t="shared" si="10"/>
        <v>21.23</v>
      </c>
      <c r="I208" s="36">
        <v>21.23</v>
      </c>
      <c r="J208" s="36"/>
      <c r="K208" s="36"/>
      <c r="L208" s="36"/>
      <c r="M208" s="24"/>
      <c r="N208" s="24" t="s">
        <v>232</v>
      </c>
      <c r="O208" s="24" t="s">
        <v>379</v>
      </c>
      <c r="P208" s="24" t="s">
        <v>363</v>
      </c>
    </row>
    <row r="209" s="4" customFormat="1" ht="67.5" hidden="1" spans="1:16">
      <c r="A209" s="22">
        <v>203</v>
      </c>
      <c r="B209" s="23" t="s">
        <v>862</v>
      </c>
      <c r="C209" s="33" t="s">
        <v>863</v>
      </c>
      <c r="D209" s="23" t="s">
        <v>864</v>
      </c>
      <c r="E209" s="25" t="s">
        <v>70</v>
      </c>
      <c r="F209" s="23" t="s">
        <v>865</v>
      </c>
      <c r="G209" s="26">
        <f t="shared" si="9"/>
        <v>9.98</v>
      </c>
      <c r="H209" s="26">
        <f t="shared" si="10"/>
        <v>9.98</v>
      </c>
      <c r="I209" s="36">
        <v>9.98</v>
      </c>
      <c r="J209" s="36"/>
      <c r="K209" s="36"/>
      <c r="L209" s="36"/>
      <c r="M209" s="24"/>
      <c r="N209" s="24" t="s">
        <v>232</v>
      </c>
      <c r="O209" s="24" t="s">
        <v>379</v>
      </c>
      <c r="P209" s="24" t="s">
        <v>363</v>
      </c>
    </row>
    <row r="210" s="4" customFormat="1" ht="67.5" hidden="1" spans="1:16">
      <c r="A210" s="22">
        <v>204</v>
      </c>
      <c r="B210" s="23" t="s">
        <v>866</v>
      </c>
      <c r="C210" s="33" t="s">
        <v>867</v>
      </c>
      <c r="D210" s="23" t="s">
        <v>868</v>
      </c>
      <c r="E210" s="25" t="s">
        <v>70</v>
      </c>
      <c r="F210" s="23" t="s">
        <v>869</v>
      </c>
      <c r="G210" s="26">
        <f t="shared" si="9"/>
        <v>19.39</v>
      </c>
      <c r="H210" s="26">
        <f t="shared" si="10"/>
        <v>19.39</v>
      </c>
      <c r="I210" s="36">
        <v>19.39</v>
      </c>
      <c r="J210" s="36"/>
      <c r="K210" s="36"/>
      <c r="L210" s="36"/>
      <c r="M210" s="24"/>
      <c r="N210" s="24" t="s">
        <v>232</v>
      </c>
      <c r="O210" s="24" t="s">
        <v>379</v>
      </c>
      <c r="P210" s="24" t="s">
        <v>363</v>
      </c>
    </row>
    <row r="211" s="4" customFormat="1" ht="67.5" hidden="1" spans="1:16">
      <c r="A211" s="22">
        <v>205</v>
      </c>
      <c r="B211" s="23" t="s">
        <v>870</v>
      </c>
      <c r="C211" s="33" t="s">
        <v>871</v>
      </c>
      <c r="D211" s="23" t="s">
        <v>872</v>
      </c>
      <c r="E211" s="25" t="s">
        <v>70</v>
      </c>
      <c r="F211" s="23" t="s">
        <v>873</v>
      </c>
      <c r="G211" s="26">
        <f t="shared" si="9"/>
        <v>8.09</v>
      </c>
      <c r="H211" s="26">
        <f t="shared" si="10"/>
        <v>8.09</v>
      </c>
      <c r="I211" s="36">
        <v>8.09</v>
      </c>
      <c r="J211" s="36"/>
      <c r="K211" s="36"/>
      <c r="L211" s="36"/>
      <c r="M211" s="24"/>
      <c r="N211" s="24" t="s">
        <v>232</v>
      </c>
      <c r="O211" s="24" t="s">
        <v>379</v>
      </c>
      <c r="P211" s="24" t="s">
        <v>363</v>
      </c>
    </row>
    <row r="212" s="4" customFormat="1" ht="67.5" hidden="1" spans="1:16">
      <c r="A212" s="22">
        <v>206</v>
      </c>
      <c r="B212" s="23" t="s">
        <v>874</v>
      </c>
      <c r="C212" s="33" t="s">
        <v>875</v>
      </c>
      <c r="D212" s="23" t="s">
        <v>876</v>
      </c>
      <c r="E212" s="25" t="s">
        <v>70</v>
      </c>
      <c r="F212" s="23" t="s">
        <v>877</v>
      </c>
      <c r="G212" s="26">
        <f t="shared" si="9"/>
        <v>2.91</v>
      </c>
      <c r="H212" s="26">
        <f t="shared" si="10"/>
        <v>2.91</v>
      </c>
      <c r="I212" s="36">
        <v>2.91</v>
      </c>
      <c r="J212" s="36"/>
      <c r="K212" s="36"/>
      <c r="L212" s="36"/>
      <c r="M212" s="24"/>
      <c r="N212" s="24" t="s">
        <v>232</v>
      </c>
      <c r="O212" s="24" t="s">
        <v>379</v>
      </c>
      <c r="P212" s="24" t="s">
        <v>363</v>
      </c>
    </row>
    <row r="213" s="4" customFormat="1" ht="121.5" hidden="1" spans="1:16">
      <c r="A213" s="22">
        <v>207</v>
      </c>
      <c r="B213" s="23" t="s">
        <v>878</v>
      </c>
      <c r="C213" s="33" t="s">
        <v>879</v>
      </c>
      <c r="D213" s="23" t="s">
        <v>880</v>
      </c>
      <c r="E213" s="25" t="s">
        <v>70</v>
      </c>
      <c r="F213" s="23" t="s">
        <v>881</v>
      </c>
      <c r="G213" s="26">
        <f t="shared" si="9"/>
        <v>17.64</v>
      </c>
      <c r="H213" s="26">
        <f t="shared" si="10"/>
        <v>17.64</v>
      </c>
      <c r="I213" s="36">
        <v>17.64</v>
      </c>
      <c r="J213" s="36"/>
      <c r="K213" s="36"/>
      <c r="L213" s="36"/>
      <c r="M213" s="24"/>
      <c r="N213" s="24" t="s">
        <v>232</v>
      </c>
      <c r="O213" s="24" t="s">
        <v>379</v>
      </c>
      <c r="P213" s="24" t="s">
        <v>363</v>
      </c>
    </row>
    <row r="214" s="4" customFormat="1" ht="94.5" hidden="1" spans="1:16">
      <c r="A214" s="22">
        <v>208</v>
      </c>
      <c r="B214" s="23" t="s">
        <v>882</v>
      </c>
      <c r="C214" s="33" t="s">
        <v>883</v>
      </c>
      <c r="D214" s="23" t="s">
        <v>884</v>
      </c>
      <c r="E214" s="25" t="s">
        <v>70</v>
      </c>
      <c r="F214" s="23" t="s">
        <v>885</v>
      </c>
      <c r="G214" s="26">
        <f t="shared" si="9"/>
        <v>13.81</v>
      </c>
      <c r="H214" s="26">
        <f t="shared" si="10"/>
        <v>13.81</v>
      </c>
      <c r="I214" s="36">
        <v>13.81</v>
      </c>
      <c r="J214" s="36"/>
      <c r="K214" s="36"/>
      <c r="L214" s="36"/>
      <c r="M214" s="24"/>
      <c r="N214" s="24" t="s">
        <v>232</v>
      </c>
      <c r="O214" s="24" t="s">
        <v>379</v>
      </c>
      <c r="P214" s="24" t="s">
        <v>363</v>
      </c>
    </row>
    <row r="215" s="4" customFormat="1" ht="67.5" hidden="1" spans="1:16">
      <c r="A215" s="22">
        <v>209</v>
      </c>
      <c r="B215" s="23" t="s">
        <v>886</v>
      </c>
      <c r="C215" s="33" t="s">
        <v>263</v>
      </c>
      <c r="D215" s="23" t="s">
        <v>887</v>
      </c>
      <c r="E215" s="25" t="s">
        <v>70</v>
      </c>
      <c r="F215" s="23" t="s">
        <v>888</v>
      </c>
      <c r="G215" s="26">
        <f t="shared" si="9"/>
        <v>11.17</v>
      </c>
      <c r="H215" s="26">
        <f t="shared" si="10"/>
        <v>11.17</v>
      </c>
      <c r="I215" s="36">
        <v>11.17</v>
      </c>
      <c r="J215" s="36"/>
      <c r="K215" s="36"/>
      <c r="L215" s="36"/>
      <c r="M215" s="24"/>
      <c r="N215" s="24" t="s">
        <v>232</v>
      </c>
      <c r="O215" s="24" t="s">
        <v>379</v>
      </c>
      <c r="P215" s="24" t="s">
        <v>363</v>
      </c>
    </row>
    <row r="216" s="4" customFormat="1" ht="67.5" hidden="1" spans="1:16">
      <c r="A216" s="22">
        <v>210</v>
      </c>
      <c r="B216" s="23" t="s">
        <v>889</v>
      </c>
      <c r="C216" s="33" t="s">
        <v>890</v>
      </c>
      <c r="D216" s="23" t="s">
        <v>891</v>
      </c>
      <c r="E216" s="25" t="s">
        <v>70</v>
      </c>
      <c r="F216" s="23" t="s">
        <v>892</v>
      </c>
      <c r="G216" s="26">
        <f t="shared" si="9"/>
        <v>3.32</v>
      </c>
      <c r="H216" s="26">
        <f t="shared" si="10"/>
        <v>3.32</v>
      </c>
      <c r="I216" s="36">
        <v>3.32</v>
      </c>
      <c r="J216" s="36"/>
      <c r="K216" s="36"/>
      <c r="L216" s="36"/>
      <c r="M216" s="24"/>
      <c r="N216" s="24" t="s">
        <v>232</v>
      </c>
      <c r="O216" s="24" t="s">
        <v>379</v>
      </c>
      <c r="P216" s="24" t="s">
        <v>363</v>
      </c>
    </row>
    <row r="217" s="4" customFormat="1" ht="67.5" hidden="1" spans="1:16">
      <c r="A217" s="22">
        <v>211</v>
      </c>
      <c r="B217" s="23" t="s">
        <v>893</v>
      </c>
      <c r="C217" s="33" t="s">
        <v>316</v>
      </c>
      <c r="D217" s="23" t="s">
        <v>894</v>
      </c>
      <c r="E217" s="25" t="s">
        <v>70</v>
      </c>
      <c r="F217" s="23" t="s">
        <v>895</v>
      </c>
      <c r="G217" s="26">
        <f t="shared" si="9"/>
        <v>8.88</v>
      </c>
      <c r="H217" s="26">
        <f t="shared" si="10"/>
        <v>8.88</v>
      </c>
      <c r="I217" s="36">
        <v>8.88</v>
      </c>
      <c r="J217" s="36"/>
      <c r="K217" s="36"/>
      <c r="L217" s="36"/>
      <c r="M217" s="24"/>
      <c r="N217" s="24" t="s">
        <v>232</v>
      </c>
      <c r="O217" s="24" t="s">
        <v>379</v>
      </c>
      <c r="P217" s="24" t="s">
        <v>363</v>
      </c>
    </row>
    <row r="218" s="4" customFormat="1" ht="135" hidden="1" spans="1:16">
      <c r="A218" s="22">
        <v>212</v>
      </c>
      <c r="B218" s="23" t="s">
        <v>896</v>
      </c>
      <c r="C218" s="33" t="s">
        <v>897</v>
      </c>
      <c r="D218" s="23" t="s">
        <v>898</v>
      </c>
      <c r="E218" s="25" t="s">
        <v>70</v>
      </c>
      <c r="F218" s="23" t="s">
        <v>899</v>
      </c>
      <c r="G218" s="26">
        <f t="shared" si="9"/>
        <v>52.86</v>
      </c>
      <c r="H218" s="26">
        <f t="shared" si="10"/>
        <v>52.86</v>
      </c>
      <c r="I218" s="36">
        <v>52.86</v>
      </c>
      <c r="J218" s="36"/>
      <c r="K218" s="36"/>
      <c r="L218" s="36"/>
      <c r="M218" s="24"/>
      <c r="N218" s="24" t="s">
        <v>232</v>
      </c>
      <c r="O218" s="24" t="s">
        <v>379</v>
      </c>
      <c r="P218" s="24" t="s">
        <v>363</v>
      </c>
    </row>
    <row r="219" s="4" customFormat="1" ht="67.5" hidden="1" spans="1:16">
      <c r="A219" s="22">
        <v>213</v>
      </c>
      <c r="B219" s="23" t="s">
        <v>900</v>
      </c>
      <c r="C219" s="33" t="s">
        <v>323</v>
      </c>
      <c r="D219" s="23" t="s">
        <v>901</v>
      </c>
      <c r="E219" s="25" t="s">
        <v>70</v>
      </c>
      <c r="F219" s="23" t="s">
        <v>902</v>
      </c>
      <c r="G219" s="26">
        <f t="shared" si="9"/>
        <v>0.94</v>
      </c>
      <c r="H219" s="26">
        <f t="shared" si="10"/>
        <v>0.94</v>
      </c>
      <c r="I219" s="36">
        <v>0.94</v>
      </c>
      <c r="J219" s="36"/>
      <c r="K219" s="36"/>
      <c r="L219" s="36"/>
      <c r="M219" s="24"/>
      <c r="N219" s="24" t="s">
        <v>232</v>
      </c>
      <c r="O219" s="24" t="s">
        <v>379</v>
      </c>
      <c r="P219" s="24" t="s">
        <v>363</v>
      </c>
    </row>
    <row r="220" s="4" customFormat="1" ht="81" hidden="1" spans="1:16">
      <c r="A220" s="22">
        <v>214</v>
      </c>
      <c r="B220" s="23" t="s">
        <v>903</v>
      </c>
      <c r="C220" s="33" t="s">
        <v>327</v>
      </c>
      <c r="D220" s="23" t="s">
        <v>904</v>
      </c>
      <c r="E220" s="25" t="s">
        <v>70</v>
      </c>
      <c r="F220" s="23" t="s">
        <v>905</v>
      </c>
      <c r="G220" s="26">
        <f t="shared" si="9"/>
        <v>19.95</v>
      </c>
      <c r="H220" s="26">
        <f t="shared" si="10"/>
        <v>19.95</v>
      </c>
      <c r="I220" s="36">
        <v>19.95</v>
      </c>
      <c r="J220" s="36"/>
      <c r="K220" s="36"/>
      <c r="L220" s="36"/>
      <c r="M220" s="24"/>
      <c r="N220" s="24" t="s">
        <v>232</v>
      </c>
      <c r="O220" s="24" t="s">
        <v>379</v>
      </c>
      <c r="P220" s="24" t="s">
        <v>363</v>
      </c>
    </row>
    <row r="221" s="4" customFormat="1" ht="67.5" hidden="1" spans="1:16">
      <c r="A221" s="22">
        <v>215</v>
      </c>
      <c r="B221" s="23" t="s">
        <v>906</v>
      </c>
      <c r="C221" s="33" t="s">
        <v>320</v>
      </c>
      <c r="D221" s="23" t="s">
        <v>907</v>
      </c>
      <c r="E221" s="25" t="s">
        <v>70</v>
      </c>
      <c r="F221" s="23" t="s">
        <v>908</v>
      </c>
      <c r="G221" s="26">
        <f t="shared" si="9"/>
        <v>3.96</v>
      </c>
      <c r="H221" s="26">
        <f t="shared" si="10"/>
        <v>3.96</v>
      </c>
      <c r="I221" s="36">
        <v>3.96</v>
      </c>
      <c r="J221" s="36"/>
      <c r="K221" s="36"/>
      <c r="L221" s="36"/>
      <c r="M221" s="24"/>
      <c r="N221" s="24" t="s">
        <v>232</v>
      </c>
      <c r="O221" s="24" t="s">
        <v>379</v>
      </c>
      <c r="P221" s="24" t="s">
        <v>363</v>
      </c>
    </row>
    <row r="222" s="4" customFormat="1" ht="108" hidden="1" spans="1:16">
      <c r="A222" s="22">
        <v>216</v>
      </c>
      <c r="B222" s="23" t="s">
        <v>909</v>
      </c>
      <c r="C222" s="33" t="s">
        <v>910</v>
      </c>
      <c r="D222" s="23" t="s">
        <v>911</v>
      </c>
      <c r="E222" s="25" t="s">
        <v>70</v>
      </c>
      <c r="F222" s="23" t="s">
        <v>912</v>
      </c>
      <c r="G222" s="26">
        <f t="shared" si="9"/>
        <v>16.02</v>
      </c>
      <c r="H222" s="26">
        <f t="shared" si="10"/>
        <v>16.02</v>
      </c>
      <c r="I222" s="36">
        <v>16.02</v>
      </c>
      <c r="J222" s="36"/>
      <c r="K222" s="36"/>
      <c r="L222" s="36"/>
      <c r="M222" s="24"/>
      <c r="N222" s="24" t="s">
        <v>232</v>
      </c>
      <c r="O222" s="24" t="s">
        <v>379</v>
      </c>
      <c r="P222" s="24" t="s">
        <v>363</v>
      </c>
    </row>
    <row r="223" s="4" customFormat="1" ht="94.5" hidden="1" spans="1:16">
      <c r="A223" s="22">
        <v>217</v>
      </c>
      <c r="B223" s="23" t="s">
        <v>913</v>
      </c>
      <c r="C223" s="33" t="s">
        <v>890</v>
      </c>
      <c r="D223" s="23" t="s">
        <v>914</v>
      </c>
      <c r="E223" s="25" t="s">
        <v>70</v>
      </c>
      <c r="F223" s="23" t="s">
        <v>915</v>
      </c>
      <c r="G223" s="26">
        <f t="shared" si="9"/>
        <v>27.97</v>
      </c>
      <c r="H223" s="26">
        <f t="shared" si="10"/>
        <v>27.97</v>
      </c>
      <c r="I223" s="36">
        <v>27.97</v>
      </c>
      <c r="J223" s="36"/>
      <c r="K223" s="36"/>
      <c r="L223" s="36"/>
      <c r="M223" s="24"/>
      <c r="N223" s="24" t="s">
        <v>232</v>
      </c>
      <c r="O223" s="24" t="s">
        <v>379</v>
      </c>
      <c r="P223" s="24" t="s">
        <v>363</v>
      </c>
    </row>
    <row r="224" s="4" customFormat="1" ht="81" hidden="1" spans="1:16">
      <c r="A224" s="22">
        <v>218</v>
      </c>
      <c r="B224" s="23" t="s">
        <v>916</v>
      </c>
      <c r="C224" s="33" t="s">
        <v>441</v>
      </c>
      <c r="D224" s="23" t="s">
        <v>917</v>
      </c>
      <c r="E224" s="25" t="s">
        <v>70</v>
      </c>
      <c r="F224" s="23" t="s">
        <v>918</v>
      </c>
      <c r="G224" s="26">
        <f t="shared" si="9"/>
        <v>56.5</v>
      </c>
      <c r="H224" s="26">
        <f t="shared" si="10"/>
        <v>56.5</v>
      </c>
      <c r="I224" s="36"/>
      <c r="J224" s="36">
        <v>56.5</v>
      </c>
      <c r="K224" s="36"/>
      <c r="L224" s="36"/>
      <c r="M224" s="24"/>
      <c r="N224" s="24" t="s">
        <v>232</v>
      </c>
      <c r="O224" s="24" t="s">
        <v>919</v>
      </c>
      <c r="P224" s="24" t="s">
        <v>363</v>
      </c>
    </row>
    <row r="225" s="4" customFormat="1" ht="67.5" spans="1:16">
      <c r="A225" s="22">
        <v>219</v>
      </c>
      <c r="B225" s="23" t="s">
        <v>920</v>
      </c>
      <c r="C225" s="33" t="s">
        <v>555</v>
      </c>
      <c r="D225" s="44" t="s">
        <v>921</v>
      </c>
      <c r="E225" s="25" t="s">
        <v>70</v>
      </c>
      <c r="F225" s="23" t="s">
        <v>922</v>
      </c>
      <c r="G225" s="26">
        <f t="shared" si="9"/>
        <v>9.8</v>
      </c>
      <c r="H225" s="26">
        <f t="shared" si="10"/>
        <v>9.8</v>
      </c>
      <c r="I225" s="36"/>
      <c r="J225" s="36"/>
      <c r="K225" s="36"/>
      <c r="L225" s="36">
        <v>9.8</v>
      </c>
      <c r="M225" s="24"/>
      <c r="N225" s="24" t="s">
        <v>232</v>
      </c>
      <c r="O225" s="24" t="s">
        <v>919</v>
      </c>
      <c r="P225" s="24" t="s">
        <v>363</v>
      </c>
    </row>
    <row r="226" s="4" customFormat="1" ht="67.5" spans="1:16">
      <c r="A226" s="22">
        <v>220</v>
      </c>
      <c r="B226" s="23" t="s">
        <v>923</v>
      </c>
      <c r="C226" s="33" t="s">
        <v>924</v>
      </c>
      <c r="D226" s="44" t="s">
        <v>925</v>
      </c>
      <c r="E226" s="25" t="s">
        <v>70</v>
      </c>
      <c r="F226" s="23" t="s">
        <v>926</v>
      </c>
      <c r="G226" s="26">
        <f t="shared" si="9"/>
        <v>9.92</v>
      </c>
      <c r="H226" s="26">
        <f t="shared" si="10"/>
        <v>9.92</v>
      </c>
      <c r="I226" s="36"/>
      <c r="J226" s="36"/>
      <c r="K226" s="36"/>
      <c r="L226" s="36">
        <v>9.92</v>
      </c>
      <c r="M226" s="24"/>
      <c r="N226" s="24" t="s">
        <v>232</v>
      </c>
      <c r="O226" s="24" t="s">
        <v>919</v>
      </c>
      <c r="P226" s="24" t="s">
        <v>363</v>
      </c>
    </row>
    <row r="227" s="4" customFormat="1" ht="121.5" spans="1:16">
      <c r="A227" s="22">
        <v>221</v>
      </c>
      <c r="B227" s="23" t="s">
        <v>927</v>
      </c>
      <c r="C227" s="33" t="s">
        <v>284</v>
      </c>
      <c r="D227" s="44" t="s">
        <v>928</v>
      </c>
      <c r="E227" s="25" t="s">
        <v>70</v>
      </c>
      <c r="F227" s="23" t="s">
        <v>929</v>
      </c>
      <c r="G227" s="26">
        <f t="shared" si="9"/>
        <v>9.96</v>
      </c>
      <c r="H227" s="26">
        <f t="shared" si="10"/>
        <v>9.96</v>
      </c>
      <c r="I227" s="36"/>
      <c r="J227" s="36"/>
      <c r="K227" s="36"/>
      <c r="L227" s="36">
        <v>9.96</v>
      </c>
      <c r="M227" s="24"/>
      <c r="N227" s="24" t="s">
        <v>232</v>
      </c>
      <c r="O227" s="24" t="s">
        <v>919</v>
      </c>
      <c r="P227" s="24" t="s">
        <v>363</v>
      </c>
    </row>
    <row r="228" s="4" customFormat="1" ht="67.5" hidden="1" spans="1:16">
      <c r="A228" s="22">
        <v>222</v>
      </c>
      <c r="B228" s="23" t="s">
        <v>930</v>
      </c>
      <c r="C228" s="33" t="s">
        <v>931</v>
      </c>
      <c r="D228" s="44" t="s">
        <v>932</v>
      </c>
      <c r="E228" s="25" t="s">
        <v>70</v>
      </c>
      <c r="F228" s="23" t="s">
        <v>933</v>
      </c>
      <c r="G228" s="26">
        <f t="shared" si="9"/>
        <v>24.41</v>
      </c>
      <c r="H228" s="26">
        <f t="shared" si="10"/>
        <v>24.41</v>
      </c>
      <c r="I228" s="36"/>
      <c r="J228" s="36">
        <v>24.41</v>
      </c>
      <c r="K228" s="36"/>
      <c r="L228" s="36"/>
      <c r="M228" s="24"/>
      <c r="N228" s="24" t="s">
        <v>232</v>
      </c>
      <c r="O228" s="24" t="s">
        <v>919</v>
      </c>
      <c r="P228" s="24" t="s">
        <v>363</v>
      </c>
    </row>
    <row r="229" s="4" customFormat="1" ht="67.5" hidden="1" spans="1:16">
      <c r="A229" s="22">
        <v>223</v>
      </c>
      <c r="B229" s="23" t="s">
        <v>934</v>
      </c>
      <c r="C229" s="33" t="s">
        <v>511</v>
      </c>
      <c r="D229" s="44" t="s">
        <v>935</v>
      </c>
      <c r="E229" s="25" t="s">
        <v>70</v>
      </c>
      <c r="F229" s="23" t="s">
        <v>936</v>
      </c>
      <c r="G229" s="26">
        <f t="shared" si="9"/>
        <v>27.1</v>
      </c>
      <c r="H229" s="26">
        <f t="shared" si="10"/>
        <v>27.1</v>
      </c>
      <c r="I229" s="36"/>
      <c r="J229" s="36">
        <v>27.1</v>
      </c>
      <c r="K229" s="36"/>
      <c r="L229" s="36"/>
      <c r="M229" s="24"/>
      <c r="N229" s="24" t="s">
        <v>232</v>
      </c>
      <c r="O229" s="24" t="s">
        <v>919</v>
      </c>
      <c r="P229" s="24" t="s">
        <v>363</v>
      </c>
    </row>
    <row r="230" s="4" customFormat="1" ht="67.5" hidden="1" spans="1:16">
      <c r="A230" s="22">
        <v>224</v>
      </c>
      <c r="B230" s="23" t="s">
        <v>937</v>
      </c>
      <c r="C230" s="33" t="s">
        <v>507</v>
      </c>
      <c r="D230" s="44" t="s">
        <v>938</v>
      </c>
      <c r="E230" s="25" t="s">
        <v>70</v>
      </c>
      <c r="F230" s="23" t="s">
        <v>939</v>
      </c>
      <c r="G230" s="26">
        <f t="shared" si="9"/>
        <v>1.85</v>
      </c>
      <c r="H230" s="26">
        <f t="shared" si="10"/>
        <v>1.85</v>
      </c>
      <c r="I230" s="36"/>
      <c r="J230" s="36">
        <v>1.85</v>
      </c>
      <c r="K230" s="36"/>
      <c r="L230" s="36"/>
      <c r="M230" s="24"/>
      <c r="N230" s="24" t="s">
        <v>232</v>
      </c>
      <c r="O230" s="24" t="s">
        <v>919</v>
      </c>
      <c r="P230" s="24" t="s">
        <v>363</v>
      </c>
    </row>
    <row r="231" s="4" customFormat="1" ht="67.5" spans="1:16">
      <c r="A231" s="22">
        <v>225</v>
      </c>
      <c r="B231" s="23" t="s">
        <v>940</v>
      </c>
      <c r="C231" s="33" t="s">
        <v>941</v>
      </c>
      <c r="D231" s="44" t="s">
        <v>942</v>
      </c>
      <c r="E231" s="25" t="s">
        <v>70</v>
      </c>
      <c r="F231" s="23" t="s">
        <v>943</v>
      </c>
      <c r="G231" s="26">
        <f t="shared" si="9"/>
        <v>5.02</v>
      </c>
      <c r="H231" s="26">
        <f t="shared" si="10"/>
        <v>5.02</v>
      </c>
      <c r="I231" s="36"/>
      <c r="J231" s="36"/>
      <c r="K231" s="36"/>
      <c r="L231" s="36">
        <v>5.02</v>
      </c>
      <c r="M231" s="24"/>
      <c r="N231" s="24" t="s">
        <v>232</v>
      </c>
      <c r="O231" s="24" t="s">
        <v>919</v>
      </c>
      <c r="P231" s="24" t="s">
        <v>363</v>
      </c>
    </row>
    <row r="232" s="4" customFormat="1" ht="121.5" hidden="1" spans="1:16">
      <c r="A232" s="22">
        <v>226</v>
      </c>
      <c r="B232" s="23" t="s">
        <v>944</v>
      </c>
      <c r="C232" s="33" t="s">
        <v>485</v>
      </c>
      <c r="D232" s="44" t="s">
        <v>945</v>
      </c>
      <c r="E232" s="25" t="s">
        <v>70</v>
      </c>
      <c r="F232" s="23" t="s">
        <v>946</v>
      </c>
      <c r="G232" s="26">
        <f t="shared" si="9"/>
        <v>13.37</v>
      </c>
      <c r="H232" s="26">
        <f t="shared" si="10"/>
        <v>13.37</v>
      </c>
      <c r="I232" s="36"/>
      <c r="J232" s="36">
        <v>13.37</v>
      </c>
      <c r="K232" s="36"/>
      <c r="L232" s="36"/>
      <c r="M232" s="24"/>
      <c r="N232" s="24" t="s">
        <v>232</v>
      </c>
      <c r="O232" s="24" t="s">
        <v>919</v>
      </c>
      <c r="P232" s="24" t="s">
        <v>363</v>
      </c>
    </row>
    <row r="233" s="4" customFormat="1" ht="108" spans="1:16">
      <c r="A233" s="22">
        <v>227</v>
      </c>
      <c r="B233" s="23" t="s">
        <v>947</v>
      </c>
      <c r="C233" s="33" t="s">
        <v>456</v>
      </c>
      <c r="D233" s="44" t="s">
        <v>948</v>
      </c>
      <c r="E233" s="25" t="s">
        <v>70</v>
      </c>
      <c r="F233" s="23" t="s">
        <v>949</v>
      </c>
      <c r="G233" s="26">
        <f t="shared" si="9"/>
        <v>22.88</v>
      </c>
      <c r="H233" s="26">
        <f t="shared" si="10"/>
        <v>22.88</v>
      </c>
      <c r="I233" s="36"/>
      <c r="J233" s="36"/>
      <c r="K233" s="36"/>
      <c r="L233" s="36">
        <v>22.88</v>
      </c>
      <c r="M233" s="24"/>
      <c r="N233" s="24" t="s">
        <v>232</v>
      </c>
      <c r="O233" s="24" t="s">
        <v>919</v>
      </c>
      <c r="P233" s="24" t="s">
        <v>363</v>
      </c>
    </row>
    <row r="234" s="4" customFormat="1" ht="67.5" spans="1:16">
      <c r="A234" s="22">
        <v>228</v>
      </c>
      <c r="B234" s="23" t="s">
        <v>950</v>
      </c>
      <c r="C234" s="33" t="s">
        <v>543</v>
      </c>
      <c r="D234" s="44" t="s">
        <v>951</v>
      </c>
      <c r="E234" s="25" t="s">
        <v>70</v>
      </c>
      <c r="F234" s="23" t="s">
        <v>952</v>
      </c>
      <c r="G234" s="26">
        <f t="shared" si="9"/>
        <v>23.3</v>
      </c>
      <c r="H234" s="26">
        <f t="shared" si="10"/>
        <v>23.3</v>
      </c>
      <c r="I234" s="36"/>
      <c r="J234" s="36"/>
      <c r="K234" s="36"/>
      <c r="L234" s="36">
        <v>23.3</v>
      </c>
      <c r="M234" s="24"/>
      <c r="N234" s="24" t="s">
        <v>232</v>
      </c>
      <c r="O234" s="24" t="s">
        <v>919</v>
      </c>
      <c r="P234" s="24" t="s">
        <v>363</v>
      </c>
    </row>
    <row r="235" s="4" customFormat="1" ht="148.5" spans="1:16">
      <c r="A235" s="22">
        <v>229</v>
      </c>
      <c r="B235" s="23" t="s">
        <v>953</v>
      </c>
      <c r="C235" s="33" t="s">
        <v>576</v>
      </c>
      <c r="D235" s="44" t="s">
        <v>954</v>
      </c>
      <c r="E235" s="25" t="s">
        <v>70</v>
      </c>
      <c r="F235" s="23" t="s">
        <v>955</v>
      </c>
      <c r="G235" s="26">
        <f t="shared" si="9"/>
        <v>97</v>
      </c>
      <c r="H235" s="26">
        <f t="shared" si="10"/>
        <v>97</v>
      </c>
      <c r="I235" s="36"/>
      <c r="J235" s="36"/>
      <c r="K235" s="36"/>
      <c r="L235" s="36">
        <v>97</v>
      </c>
      <c r="M235" s="24"/>
      <c r="N235" s="24" t="s">
        <v>232</v>
      </c>
      <c r="O235" s="24" t="s">
        <v>919</v>
      </c>
      <c r="P235" s="24" t="s">
        <v>363</v>
      </c>
    </row>
    <row r="236" s="4" customFormat="1" ht="74" customHeight="1" spans="1:16">
      <c r="A236" s="22">
        <v>230</v>
      </c>
      <c r="B236" s="23" t="s">
        <v>956</v>
      </c>
      <c r="C236" s="33" t="s">
        <v>562</v>
      </c>
      <c r="D236" s="6" t="s">
        <v>957</v>
      </c>
      <c r="E236" s="25" t="s">
        <v>70</v>
      </c>
      <c r="F236" s="23" t="s">
        <v>958</v>
      </c>
      <c r="G236" s="26">
        <f t="shared" si="9"/>
        <v>74</v>
      </c>
      <c r="H236" s="26">
        <f t="shared" si="10"/>
        <v>74</v>
      </c>
      <c r="I236" s="36"/>
      <c r="J236" s="36"/>
      <c r="K236" s="36"/>
      <c r="L236" s="36">
        <v>74</v>
      </c>
      <c r="M236" s="24"/>
      <c r="N236" s="24" t="s">
        <v>232</v>
      </c>
      <c r="O236" s="24" t="s">
        <v>919</v>
      </c>
      <c r="P236" s="24" t="s">
        <v>363</v>
      </c>
    </row>
    <row r="237" s="4" customFormat="1" ht="67.5" spans="1:16">
      <c r="A237" s="22">
        <v>231</v>
      </c>
      <c r="B237" s="24" t="s">
        <v>959</v>
      </c>
      <c r="C237" s="33" t="s">
        <v>441</v>
      </c>
      <c r="D237" s="44" t="s">
        <v>960</v>
      </c>
      <c r="E237" s="25" t="s">
        <v>70</v>
      </c>
      <c r="F237" s="23" t="s">
        <v>961</v>
      </c>
      <c r="G237" s="26">
        <f t="shared" si="9"/>
        <v>41.78</v>
      </c>
      <c r="H237" s="26">
        <f t="shared" si="10"/>
        <v>41.78</v>
      </c>
      <c r="I237" s="36"/>
      <c r="J237" s="36"/>
      <c r="K237" s="36"/>
      <c r="L237" s="36">
        <v>41.78</v>
      </c>
      <c r="M237" s="24"/>
      <c r="N237" s="24" t="s">
        <v>232</v>
      </c>
      <c r="O237" s="24" t="s">
        <v>919</v>
      </c>
      <c r="P237" s="24" t="s">
        <v>363</v>
      </c>
    </row>
    <row r="238" s="4" customFormat="1" ht="67.5" spans="1:16">
      <c r="A238" s="22">
        <v>232</v>
      </c>
      <c r="B238" s="23" t="s">
        <v>962</v>
      </c>
      <c r="C238" s="33" t="s">
        <v>543</v>
      </c>
      <c r="D238" s="44" t="s">
        <v>963</v>
      </c>
      <c r="E238" s="25" t="s">
        <v>70</v>
      </c>
      <c r="F238" s="23" t="s">
        <v>964</v>
      </c>
      <c r="G238" s="26">
        <f t="shared" si="9"/>
        <v>21.45</v>
      </c>
      <c r="H238" s="26">
        <f t="shared" si="10"/>
        <v>21.45</v>
      </c>
      <c r="I238" s="36"/>
      <c r="J238" s="36"/>
      <c r="K238" s="36"/>
      <c r="L238" s="36">
        <v>21.45</v>
      </c>
      <c r="M238" s="24"/>
      <c r="N238" s="24" t="s">
        <v>232</v>
      </c>
      <c r="O238" s="24" t="s">
        <v>919</v>
      </c>
      <c r="P238" s="24" t="s">
        <v>363</v>
      </c>
    </row>
    <row r="239" s="4" customFormat="1" ht="81" hidden="1" spans="1:16">
      <c r="A239" s="22">
        <v>233</v>
      </c>
      <c r="B239" s="23" t="s">
        <v>965</v>
      </c>
      <c r="C239" s="33" t="s">
        <v>732</v>
      </c>
      <c r="D239" s="44" t="s">
        <v>966</v>
      </c>
      <c r="E239" s="25" t="s">
        <v>70</v>
      </c>
      <c r="F239" s="23" t="s">
        <v>967</v>
      </c>
      <c r="G239" s="26">
        <f t="shared" si="9"/>
        <v>99</v>
      </c>
      <c r="H239" s="26">
        <f t="shared" si="10"/>
        <v>99</v>
      </c>
      <c r="I239" s="36">
        <v>99</v>
      </c>
      <c r="J239" s="36"/>
      <c r="K239" s="36"/>
      <c r="L239" s="36"/>
      <c r="M239" s="24"/>
      <c r="N239" s="24" t="s">
        <v>232</v>
      </c>
      <c r="O239" s="24" t="s">
        <v>919</v>
      </c>
      <c r="P239" s="24" t="s">
        <v>363</v>
      </c>
    </row>
    <row r="240" s="4" customFormat="1" ht="67.5" hidden="1" spans="1:16">
      <c r="A240" s="22">
        <v>234</v>
      </c>
      <c r="B240" s="23" t="s">
        <v>968</v>
      </c>
      <c r="C240" s="33" t="s">
        <v>863</v>
      </c>
      <c r="D240" s="44" t="s">
        <v>969</v>
      </c>
      <c r="E240" s="25" t="s">
        <v>70</v>
      </c>
      <c r="F240" s="23" t="s">
        <v>970</v>
      </c>
      <c r="G240" s="26">
        <f t="shared" si="9"/>
        <v>17.2</v>
      </c>
      <c r="H240" s="26">
        <f t="shared" si="10"/>
        <v>17.2</v>
      </c>
      <c r="I240" s="36"/>
      <c r="J240" s="36">
        <v>17.2</v>
      </c>
      <c r="K240" s="36"/>
      <c r="L240" s="36"/>
      <c r="M240" s="24"/>
      <c r="N240" s="24" t="s">
        <v>232</v>
      </c>
      <c r="O240" s="24" t="s">
        <v>919</v>
      </c>
      <c r="P240" s="24" t="s">
        <v>363</v>
      </c>
    </row>
    <row r="241" s="4" customFormat="1" ht="67.5" spans="1:16">
      <c r="A241" s="22">
        <v>235</v>
      </c>
      <c r="B241" s="23" t="s">
        <v>971</v>
      </c>
      <c r="C241" s="33" t="s">
        <v>712</v>
      </c>
      <c r="D241" s="44" t="s">
        <v>972</v>
      </c>
      <c r="E241" s="25" t="s">
        <v>70</v>
      </c>
      <c r="F241" s="23" t="s">
        <v>973</v>
      </c>
      <c r="G241" s="26">
        <f t="shared" si="9"/>
        <v>16.4</v>
      </c>
      <c r="H241" s="26">
        <f t="shared" si="10"/>
        <v>16.4</v>
      </c>
      <c r="I241" s="36"/>
      <c r="J241" s="36"/>
      <c r="K241" s="36"/>
      <c r="L241" s="36">
        <v>16.4</v>
      </c>
      <c r="M241" s="24"/>
      <c r="N241" s="24" t="s">
        <v>232</v>
      </c>
      <c r="O241" s="24" t="s">
        <v>919</v>
      </c>
      <c r="P241" s="24" t="s">
        <v>363</v>
      </c>
    </row>
    <row r="242" s="4" customFormat="1" ht="67.5" spans="1:16">
      <c r="A242" s="22">
        <v>236</v>
      </c>
      <c r="B242" s="23" t="s">
        <v>974</v>
      </c>
      <c r="C242" s="33" t="s">
        <v>975</v>
      </c>
      <c r="D242" s="44" t="s">
        <v>976</v>
      </c>
      <c r="E242" s="25" t="s">
        <v>70</v>
      </c>
      <c r="F242" s="23" t="s">
        <v>977</v>
      </c>
      <c r="G242" s="26">
        <f t="shared" si="9"/>
        <v>27.02</v>
      </c>
      <c r="H242" s="26">
        <f t="shared" si="10"/>
        <v>27.02</v>
      </c>
      <c r="I242" s="36"/>
      <c r="J242" s="36"/>
      <c r="K242" s="36"/>
      <c r="L242" s="36">
        <v>27.02</v>
      </c>
      <c r="M242" s="24"/>
      <c r="N242" s="24" t="s">
        <v>232</v>
      </c>
      <c r="O242" s="24" t="s">
        <v>919</v>
      </c>
      <c r="P242" s="24" t="s">
        <v>363</v>
      </c>
    </row>
    <row r="243" s="4" customFormat="1" ht="121.5" spans="1:16">
      <c r="A243" s="22">
        <v>237</v>
      </c>
      <c r="B243" s="23" t="s">
        <v>978</v>
      </c>
      <c r="C243" s="33" t="s">
        <v>245</v>
      </c>
      <c r="D243" s="44" t="s">
        <v>979</v>
      </c>
      <c r="E243" s="25" t="s">
        <v>70</v>
      </c>
      <c r="F243" s="23" t="s">
        <v>980</v>
      </c>
      <c r="G243" s="26">
        <f t="shared" si="9"/>
        <v>16.86</v>
      </c>
      <c r="H243" s="26">
        <f t="shared" si="10"/>
        <v>16.86</v>
      </c>
      <c r="I243" s="36"/>
      <c r="J243" s="36"/>
      <c r="K243" s="36"/>
      <c r="L243" s="36">
        <v>16.86</v>
      </c>
      <c r="M243" s="24"/>
      <c r="N243" s="24" t="s">
        <v>232</v>
      </c>
      <c r="O243" s="24" t="s">
        <v>919</v>
      </c>
      <c r="P243" s="24" t="s">
        <v>363</v>
      </c>
    </row>
    <row r="244" s="4" customFormat="1" ht="67.5" spans="1:16">
      <c r="A244" s="22">
        <v>238</v>
      </c>
      <c r="B244" s="23" t="s">
        <v>981</v>
      </c>
      <c r="C244" s="33" t="s">
        <v>982</v>
      </c>
      <c r="D244" s="44" t="s">
        <v>983</v>
      </c>
      <c r="E244" s="25" t="s">
        <v>70</v>
      </c>
      <c r="F244" s="23" t="s">
        <v>984</v>
      </c>
      <c r="G244" s="26">
        <f t="shared" si="9"/>
        <v>80.17</v>
      </c>
      <c r="H244" s="26">
        <f t="shared" si="10"/>
        <v>80.17</v>
      </c>
      <c r="I244" s="36"/>
      <c r="J244" s="36"/>
      <c r="K244" s="36"/>
      <c r="L244" s="36">
        <v>80.17</v>
      </c>
      <c r="M244" s="24"/>
      <c r="N244" s="24" t="s">
        <v>232</v>
      </c>
      <c r="O244" s="24" t="s">
        <v>919</v>
      </c>
      <c r="P244" s="24" t="s">
        <v>363</v>
      </c>
    </row>
    <row r="245" s="4" customFormat="1" ht="125" customHeight="1" spans="1:16">
      <c r="A245" s="22">
        <v>239</v>
      </c>
      <c r="B245" s="23" t="s">
        <v>985</v>
      </c>
      <c r="C245" s="33" t="s">
        <v>809</v>
      </c>
      <c r="D245" s="44" t="s">
        <v>986</v>
      </c>
      <c r="E245" s="25" t="s">
        <v>70</v>
      </c>
      <c r="F245" s="23" t="s">
        <v>987</v>
      </c>
      <c r="G245" s="26">
        <f t="shared" si="9"/>
        <v>90.03</v>
      </c>
      <c r="H245" s="26">
        <f t="shared" si="10"/>
        <v>90.03</v>
      </c>
      <c r="I245" s="36"/>
      <c r="J245" s="36"/>
      <c r="K245" s="36"/>
      <c r="L245" s="36">
        <v>90.03</v>
      </c>
      <c r="M245" s="24"/>
      <c r="N245" s="24" t="s">
        <v>232</v>
      </c>
      <c r="O245" s="24" t="s">
        <v>919</v>
      </c>
      <c r="P245" s="24" t="s">
        <v>363</v>
      </c>
    </row>
    <row r="246" s="4" customFormat="1" ht="162" spans="1:16">
      <c r="A246" s="22">
        <v>240</v>
      </c>
      <c r="B246" s="24" t="s">
        <v>988</v>
      </c>
      <c r="C246" s="33" t="s">
        <v>809</v>
      </c>
      <c r="D246" s="44" t="s">
        <v>989</v>
      </c>
      <c r="E246" s="25" t="s">
        <v>70</v>
      </c>
      <c r="F246" s="23" t="s">
        <v>990</v>
      </c>
      <c r="G246" s="26">
        <f t="shared" si="9"/>
        <v>7.91</v>
      </c>
      <c r="H246" s="26">
        <f t="shared" si="10"/>
        <v>7.91</v>
      </c>
      <c r="I246" s="36"/>
      <c r="J246" s="36"/>
      <c r="K246" s="36"/>
      <c r="L246" s="36">
        <v>7.91</v>
      </c>
      <c r="M246" s="24"/>
      <c r="N246" s="24" t="s">
        <v>232</v>
      </c>
      <c r="O246" s="24" t="s">
        <v>919</v>
      </c>
      <c r="P246" s="24" t="s">
        <v>363</v>
      </c>
    </row>
    <row r="247" s="4" customFormat="1" ht="67.5" hidden="1" spans="1:16">
      <c r="A247" s="22">
        <v>241</v>
      </c>
      <c r="B247" s="23" t="s">
        <v>991</v>
      </c>
      <c r="C247" s="33" t="s">
        <v>323</v>
      </c>
      <c r="D247" s="23" t="s">
        <v>992</v>
      </c>
      <c r="E247" s="25" t="s">
        <v>70</v>
      </c>
      <c r="F247" s="24" t="s">
        <v>993</v>
      </c>
      <c r="G247" s="26">
        <f t="shared" si="9"/>
        <v>220.29</v>
      </c>
      <c r="H247" s="26">
        <f t="shared" si="10"/>
        <v>220.29</v>
      </c>
      <c r="I247" s="26"/>
      <c r="J247" s="26">
        <v>220.29</v>
      </c>
      <c r="K247" s="26"/>
      <c r="L247" s="26"/>
      <c r="M247" s="24"/>
      <c r="N247" s="24" t="s">
        <v>232</v>
      </c>
      <c r="O247" s="24" t="s">
        <v>919</v>
      </c>
      <c r="P247" s="24" t="s">
        <v>363</v>
      </c>
    </row>
    <row r="248" s="4" customFormat="1" ht="108" hidden="1" spans="1:16">
      <c r="A248" s="22">
        <v>242</v>
      </c>
      <c r="B248" s="23" t="s">
        <v>994</v>
      </c>
      <c r="C248" s="33" t="s">
        <v>995</v>
      </c>
      <c r="D248" s="44" t="s">
        <v>996</v>
      </c>
      <c r="E248" s="25" t="s">
        <v>70</v>
      </c>
      <c r="F248" s="23" t="s">
        <v>997</v>
      </c>
      <c r="G248" s="26">
        <f t="shared" si="9"/>
        <v>210.12</v>
      </c>
      <c r="H248" s="26">
        <f t="shared" si="10"/>
        <v>210.12</v>
      </c>
      <c r="I248" s="36"/>
      <c r="J248" s="36">
        <v>210.12</v>
      </c>
      <c r="K248" s="36"/>
      <c r="L248" s="36"/>
      <c r="M248" s="24"/>
      <c r="N248" s="24" t="s">
        <v>200</v>
      </c>
      <c r="O248" s="24" t="s">
        <v>998</v>
      </c>
      <c r="P248" s="24" t="s">
        <v>363</v>
      </c>
    </row>
    <row r="249" s="4" customFormat="1" ht="81" hidden="1" spans="1:16">
      <c r="A249" s="22">
        <v>243</v>
      </c>
      <c r="B249" s="23" t="s">
        <v>999</v>
      </c>
      <c r="C249" s="33" t="s">
        <v>1000</v>
      </c>
      <c r="D249" s="23" t="s">
        <v>1001</v>
      </c>
      <c r="E249" s="25" t="s">
        <v>70</v>
      </c>
      <c r="F249" s="23" t="s">
        <v>1002</v>
      </c>
      <c r="G249" s="26">
        <f t="shared" si="9"/>
        <v>383.8</v>
      </c>
      <c r="H249" s="26">
        <f t="shared" si="10"/>
        <v>383.8</v>
      </c>
      <c r="I249" s="36">
        <v>383.8</v>
      </c>
      <c r="J249" s="36"/>
      <c r="K249" s="36"/>
      <c r="L249" s="36"/>
      <c r="M249" s="24"/>
      <c r="N249" s="24" t="s">
        <v>200</v>
      </c>
      <c r="O249" s="24" t="s">
        <v>998</v>
      </c>
      <c r="P249" s="24" t="s">
        <v>363</v>
      </c>
    </row>
    <row r="250" s="4" customFormat="1" ht="67.5" hidden="1" spans="1:16">
      <c r="A250" s="22">
        <v>244</v>
      </c>
      <c r="B250" s="23" t="s">
        <v>1003</v>
      </c>
      <c r="C250" s="33" t="s">
        <v>1004</v>
      </c>
      <c r="D250" s="23" t="s">
        <v>1005</v>
      </c>
      <c r="E250" s="25" t="s">
        <v>70</v>
      </c>
      <c r="F250" s="23" t="s">
        <v>1006</v>
      </c>
      <c r="G250" s="26">
        <f t="shared" si="9"/>
        <v>55.06</v>
      </c>
      <c r="H250" s="26">
        <f t="shared" si="10"/>
        <v>55.06</v>
      </c>
      <c r="I250" s="36">
        <v>55.06</v>
      </c>
      <c r="J250" s="36"/>
      <c r="K250" s="36"/>
      <c r="L250" s="36"/>
      <c r="M250" s="24"/>
      <c r="N250" s="24" t="s">
        <v>200</v>
      </c>
      <c r="O250" s="24" t="s">
        <v>998</v>
      </c>
      <c r="P250" s="24" t="s">
        <v>363</v>
      </c>
    </row>
    <row r="251" s="4" customFormat="1" ht="81" hidden="1" spans="1:16">
      <c r="A251" s="22">
        <v>245</v>
      </c>
      <c r="B251" s="33" t="s">
        <v>1007</v>
      </c>
      <c r="C251" s="33" t="s">
        <v>1008</v>
      </c>
      <c r="D251" s="23" t="s">
        <v>1009</v>
      </c>
      <c r="E251" s="25" t="s">
        <v>70</v>
      </c>
      <c r="F251" s="23" t="s">
        <v>1010</v>
      </c>
      <c r="G251" s="26">
        <f t="shared" si="9"/>
        <v>144.55</v>
      </c>
      <c r="H251" s="26">
        <f t="shared" si="10"/>
        <v>144.55</v>
      </c>
      <c r="I251" s="36">
        <v>144.55</v>
      </c>
      <c r="J251" s="36"/>
      <c r="K251" s="36"/>
      <c r="L251" s="36"/>
      <c r="M251" s="24"/>
      <c r="N251" s="24" t="s">
        <v>200</v>
      </c>
      <c r="O251" s="24" t="s">
        <v>998</v>
      </c>
      <c r="P251" s="24" t="s">
        <v>363</v>
      </c>
    </row>
    <row r="252" s="4" customFormat="1" ht="81" hidden="1" spans="1:16">
      <c r="A252" s="22">
        <v>246</v>
      </c>
      <c r="B252" s="24" t="s">
        <v>1011</v>
      </c>
      <c r="C252" s="33" t="s">
        <v>1012</v>
      </c>
      <c r="D252" s="23" t="s">
        <v>1013</v>
      </c>
      <c r="E252" s="25" t="s">
        <v>70</v>
      </c>
      <c r="F252" s="23" t="s">
        <v>1014</v>
      </c>
      <c r="G252" s="26">
        <f t="shared" si="9"/>
        <v>265.95</v>
      </c>
      <c r="H252" s="26">
        <f t="shared" si="10"/>
        <v>265.95</v>
      </c>
      <c r="I252" s="36">
        <v>265.95</v>
      </c>
      <c r="J252" s="36"/>
      <c r="K252" s="36"/>
      <c r="L252" s="36"/>
      <c r="M252" s="24"/>
      <c r="N252" s="24" t="s">
        <v>200</v>
      </c>
      <c r="O252" s="24" t="s">
        <v>998</v>
      </c>
      <c r="P252" s="24" t="s">
        <v>363</v>
      </c>
    </row>
    <row r="253" s="4" customFormat="1" ht="67.5" hidden="1" spans="1:16">
      <c r="A253" s="22">
        <v>247</v>
      </c>
      <c r="B253" s="23" t="s">
        <v>1015</v>
      </c>
      <c r="C253" s="33" t="s">
        <v>1016</v>
      </c>
      <c r="D253" s="23" t="s">
        <v>1017</v>
      </c>
      <c r="E253" s="25" t="s">
        <v>70</v>
      </c>
      <c r="F253" s="23" t="s">
        <v>1018</v>
      </c>
      <c r="G253" s="26">
        <f t="shared" si="9"/>
        <v>43.8</v>
      </c>
      <c r="H253" s="26">
        <f t="shared" si="10"/>
        <v>43.8</v>
      </c>
      <c r="I253" s="36">
        <v>43.8</v>
      </c>
      <c r="J253" s="36"/>
      <c r="K253" s="36"/>
      <c r="L253" s="36"/>
      <c r="M253" s="24"/>
      <c r="N253" s="24" t="s">
        <v>200</v>
      </c>
      <c r="O253" s="24" t="s">
        <v>998</v>
      </c>
      <c r="P253" s="24" t="s">
        <v>363</v>
      </c>
    </row>
    <row r="254" s="4" customFormat="1" ht="67.5" hidden="1" spans="1:16">
      <c r="A254" s="22">
        <v>248</v>
      </c>
      <c r="B254" s="23" t="s">
        <v>1019</v>
      </c>
      <c r="C254" s="33" t="s">
        <v>1020</v>
      </c>
      <c r="D254" s="23" t="s">
        <v>1021</v>
      </c>
      <c r="E254" s="25" t="s">
        <v>70</v>
      </c>
      <c r="F254" s="23" t="s">
        <v>1022</v>
      </c>
      <c r="G254" s="26">
        <f t="shared" si="9"/>
        <v>165.93</v>
      </c>
      <c r="H254" s="26">
        <f t="shared" si="10"/>
        <v>165.93</v>
      </c>
      <c r="I254" s="36">
        <v>165.93</v>
      </c>
      <c r="J254" s="36"/>
      <c r="K254" s="36"/>
      <c r="L254" s="36"/>
      <c r="M254" s="24"/>
      <c r="N254" s="24" t="s">
        <v>200</v>
      </c>
      <c r="O254" s="24" t="s">
        <v>998</v>
      </c>
      <c r="P254" s="24" t="s">
        <v>363</v>
      </c>
    </row>
    <row r="255" s="4" customFormat="1" ht="94.5" hidden="1" spans="1:16">
      <c r="A255" s="22">
        <v>249</v>
      </c>
      <c r="B255" s="23" t="s">
        <v>1023</v>
      </c>
      <c r="C255" s="33" t="s">
        <v>1024</v>
      </c>
      <c r="D255" s="23" t="s">
        <v>1025</v>
      </c>
      <c r="E255" s="25" t="s">
        <v>70</v>
      </c>
      <c r="F255" s="23" t="s">
        <v>1026</v>
      </c>
      <c r="G255" s="26">
        <f t="shared" si="9"/>
        <v>203.13</v>
      </c>
      <c r="H255" s="26">
        <f t="shared" si="10"/>
        <v>203.13</v>
      </c>
      <c r="I255" s="36">
        <v>203.13</v>
      </c>
      <c r="J255" s="36"/>
      <c r="K255" s="36"/>
      <c r="L255" s="36"/>
      <c r="M255" s="24"/>
      <c r="N255" s="24" t="s">
        <v>200</v>
      </c>
      <c r="O255" s="24" t="s">
        <v>998</v>
      </c>
      <c r="P255" s="24" t="s">
        <v>363</v>
      </c>
    </row>
    <row r="256" s="4" customFormat="1" ht="67.5" hidden="1" spans="1:16">
      <c r="A256" s="22">
        <v>250</v>
      </c>
      <c r="B256" s="24" t="s">
        <v>1027</v>
      </c>
      <c r="C256" s="33" t="s">
        <v>1028</v>
      </c>
      <c r="D256" s="23" t="s">
        <v>1029</v>
      </c>
      <c r="E256" s="25" t="s">
        <v>70</v>
      </c>
      <c r="F256" s="23" t="s">
        <v>1030</v>
      </c>
      <c r="G256" s="26">
        <f t="shared" si="9"/>
        <v>72.48</v>
      </c>
      <c r="H256" s="26">
        <f t="shared" si="10"/>
        <v>72.48</v>
      </c>
      <c r="I256" s="36"/>
      <c r="J256" s="36">
        <v>72.48</v>
      </c>
      <c r="K256" s="36"/>
      <c r="L256" s="36"/>
      <c r="M256" s="24"/>
      <c r="N256" s="24" t="s">
        <v>200</v>
      </c>
      <c r="O256" s="24" t="s">
        <v>998</v>
      </c>
      <c r="P256" s="24" t="s">
        <v>363</v>
      </c>
    </row>
    <row r="257" s="4" customFormat="1" ht="67.5" hidden="1" spans="1:16">
      <c r="A257" s="22">
        <v>251</v>
      </c>
      <c r="B257" s="23" t="s">
        <v>1031</v>
      </c>
      <c r="C257" s="33" t="s">
        <v>1032</v>
      </c>
      <c r="D257" s="23" t="s">
        <v>1033</v>
      </c>
      <c r="E257" s="25" t="s">
        <v>70</v>
      </c>
      <c r="F257" s="23" t="s">
        <v>1034</v>
      </c>
      <c r="G257" s="26">
        <f t="shared" si="9"/>
        <v>373.22</v>
      </c>
      <c r="H257" s="26">
        <f t="shared" si="10"/>
        <v>373.22</v>
      </c>
      <c r="I257" s="36">
        <v>373.22</v>
      </c>
      <c r="J257" s="36"/>
      <c r="K257" s="36"/>
      <c r="L257" s="36"/>
      <c r="M257" s="24"/>
      <c r="N257" s="24" t="s">
        <v>200</v>
      </c>
      <c r="O257" s="24" t="s">
        <v>998</v>
      </c>
      <c r="P257" s="24" t="s">
        <v>363</v>
      </c>
    </row>
    <row r="258" s="4" customFormat="1" ht="67.5" hidden="1" spans="1:16">
      <c r="A258" s="22">
        <v>252</v>
      </c>
      <c r="B258" s="23" t="s">
        <v>1035</v>
      </c>
      <c r="C258" s="33" t="s">
        <v>1036</v>
      </c>
      <c r="D258" s="23" t="s">
        <v>1037</v>
      </c>
      <c r="E258" s="25" t="s">
        <v>70</v>
      </c>
      <c r="F258" s="23" t="s">
        <v>1038</v>
      </c>
      <c r="G258" s="26">
        <f t="shared" si="9"/>
        <v>56.9</v>
      </c>
      <c r="H258" s="26">
        <f t="shared" si="10"/>
        <v>56.9</v>
      </c>
      <c r="I258" s="36">
        <v>56.9</v>
      </c>
      <c r="J258" s="36"/>
      <c r="K258" s="36"/>
      <c r="L258" s="36"/>
      <c r="M258" s="24"/>
      <c r="N258" s="24" t="s">
        <v>200</v>
      </c>
      <c r="O258" s="24" t="s">
        <v>998</v>
      </c>
      <c r="P258" s="24" t="s">
        <v>363</v>
      </c>
    </row>
    <row r="259" s="4" customFormat="1" ht="67.5" hidden="1" spans="1:16">
      <c r="A259" s="22">
        <v>253</v>
      </c>
      <c r="B259" s="23" t="s">
        <v>1039</v>
      </c>
      <c r="C259" s="33" t="s">
        <v>397</v>
      </c>
      <c r="D259" s="23" t="s">
        <v>1040</v>
      </c>
      <c r="E259" s="25" t="s">
        <v>70</v>
      </c>
      <c r="F259" s="23" t="s">
        <v>1041</v>
      </c>
      <c r="G259" s="26">
        <f t="shared" si="9"/>
        <v>19.21</v>
      </c>
      <c r="H259" s="26">
        <f t="shared" si="10"/>
        <v>19.21</v>
      </c>
      <c r="I259" s="36">
        <v>19.21</v>
      </c>
      <c r="J259" s="36"/>
      <c r="K259" s="36"/>
      <c r="L259" s="36"/>
      <c r="M259" s="24"/>
      <c r="N259" s="24" t="s">
        <v>200</v>
      </c>
      <c r="O259" s="24" t="s">
        <v>998</v>
      </c>
      <c r="P259" s="24" t="s">
        <v>363</v>
      </c>
    </row>
    <row r="260" s="4" customFormat="1" ht="67.5" hidden="1" spans="1:16">
      <c r="A260" s="22">
        <v>254</v>
      </c>
      <c r="B260" s="23" t="s">
        <v>1042</v>
      </c>
      <c r="C260" s="33" t="s">
        <v>910</v>
      </c>
      <c r="D260" s="23" t="s">
        <v>1043</v>
      </c>
      <c r="E260" s="25" t="s">
        <v>70</v>
      </c>
      <c r="F260" s="23" t="s">
        <v>1044</v>
      </c>
      <c r="G260" s="26">
        <f t="shared" si="9"/>
        <v>76.1</v>
      </c>
      <c r="H260" s="26">
        <f t="shared" si="10"/>
        <v>76.1</v>
      </c>
      <c r="I260" s="36">
        <v>76.1</v>
      </c>
      <c r="J260" s="36"/>
      <c r="K260" s="36"/>
      <c r="L260" s="36"/>
      <c r="M260" s="24"/>
      <c r="N260" s="24" t="s">
        <v>200</v>
      </c>
      <c r="O260" s="24" t="s">
        <v>998</v>
      </c>
      <c r="P260" s="24" t="s">
        <v>363</v>
      </c>
    </row>
    <row r="261" s="4" customFormat="1" ht="67.5" hidden="1" spans="1:16">
      <c r="A261" s="22">
        <v>255</v>
      </c>
      <c r="B261" s="23" t="s">
        <v>1045</v>
      </c>
      <c r="C261" s="33" t="s">
        <v>883</v>
      </c>
      <c r="D261" s="23" t="s">
        <v>1046</v>
      </c>
      <c r="E261" s="25" t="s">
        <v>70</v>
      </c>
      <c r="F261" s="23" t="s">
        <v>1047</v>
      </c>
      <c r="G261" s="26">
        <f t="shared" si="9"/>
        <v>98.08</v>
      </c>
      <c r="H261" s="26">
        <f t="shared" si="10"/>
        <v>98.08</v>
      </c>
      <c r="I261" s="36">
        <v>98.08</v>
      </c>
      <c r="J261" s="36"/>
      <c r="K261" s="36"/>
      <c r="L261" s="36"/>
      <c r="M261" s="24"/>
      <c r="N261" s="24" t="s">
        <v>200</v>
      </c>
      <c r="O261" s="24" t="s">
        <v>998</v>
      </c>
      <c r="P261" s="24" t="s">
        <v>363</v>
      </c>
    </row>
    <row r="262" s="4" customFormat="1" ht="67.5" hidden="1" spans="1:16">
      <c r="A262" s="22">
        <v>256</v>
      </c>
      <c r="B262" s="23" t="s">
        <v>1048</v>
      </c>
      <c r="C262" s="33" t="s">
        <v>890</v>
      </c>
      <c r="D262" s="23" t="s">
        <v>1049</v>
      </c>
      <c r="E262" s="25" t="s">
        <v>70</v>
      </c>
      <c r="F262" s="23" t="s">
        <v>1050</v>
      </c>
      <c r="G262" s="26">
        <f t="shared" si="9"/>
        <v>151.14</v>
      </c>
      <c r="H262" s="26">
        <f t="shared" si="10"/>
        <v>151.14</v>
      </c>
      <c r="I262" s="36">
        <v>151.14</v>
      </c>
      <c r="J262" s="36"/>
      <c r="K262" s="36"/>
      <c r="L262" s="36"/>
      <c r="M262" s="24"/>
      <c r="N262" s="24" t="s">
        <v>200</v>
      </c>
      <c r="O262" s="24" t="s">
        <v>998</v>
      </c>
      <c r="P262" s="24" t="s">
        <v>363</v>
      </c>
    </row>
    <row r="263" s="4" customFormat="1" ht="67.5" hidden="1" spans="1:16">
      <c r="A263" s="22">
        <v>257</v>
      </c>
      <c r="B263" s="23" t="s">
        <v>1051</v>
      </c>
      <c r="C263" s="33" t="s">
        <v>93</v>
      </c>
      <c r="D263" s="23" t="s">
        <v>1052</v>
      </c>
      <c r="E263" s="25" t="s">
        <v>70</v>
      </c>
      <c r="F263" s="23" t="s">
        <v>1053</v>
      </c>
      <c r="G263" s="26">
        <f t="shared" si="9"/>
        <v>49.43</v>
      </c>
      <c r="H263" s="26">
        <f t="shared" si="10"/>
        <v>49.43</v>
      </c>
      <c r="I263" s="36">
        <v>49.43</v>
      </c>
      <c r="J263" s="36"/>
      <c r="K263" s="36"/>
      <c r="L263" s="36"/>
      <c r="M263" s="24"/>
      <c r="N263" s="24" t="s">
        <v>200</v>
      </c>
      <c r="O263" s="24" t="s">
        <v>998</v>
      </c>
      <c r="P263" s="24" t="s">
        <v>363</v>
      </c>
    </row>
    <row r="264" s="4" customFormat="1" ht="67.5" hidden="1" spans="1:16">
      <c r="A264" s="22">
        <v>258</v>
      </c>
      <c r="B264" s="23" t="s">
        <v>1054</v>
      </c>
      <c r="C264" s="33" t="s">
        <v>85</v>
      </c>
      <c r="D264" s="23" t="s">
        <v>1055</v>
      </c>
      <c r="E264" s="25" t="s">
        <v>70</v>
      </c>
      <c r="F264" s="23" t="s">
        <v>1056</v>
      </c>
      <c r="G264" s="26">
        <f t="shared" si="9"/>
        <v>47.51</v>
      </c>
      <c r="H264" s="26">
        <f t="shared" si="10"/>
        <v>47.51</v>
      </c>
      <c r="I264" s="36">
        <v>47.51</v>
      </c>
      <c r="J264" s="36"/>
      <c r="K264" s="36"/>
      <c r="L264" s="36"/>
      <c r="M264" s="24"/>
      <c r="N264" s="24" t="s">
        <v>200</v>
      </c>
      <c r="O264" s="24" t="s">
        <v>998</v>
      </c>
      <c r="P264" s="24" t="s">
        <v>363</v>
      </c>
    </row>
    <row r="265" s="4" customFormat="1" ht="67.5" hidden="1" spans="1:16">
      <c r="A265" s="22">
        <v>259</v>
      </c>
      <c r="B265" s="23" t="s">
        <v>1057</v>
      </c>
      <c r="C265" s="33" t="s">
        <v>633</v>
      </c>
      <c r="D265" s="23" t="s">
        <v>1058</v>
      </c>
      <c r="E265" s="25" t="s">
        <v>70</v>
      </c>
      <c r="F265" s="23" t="s">
        <v>1059</v>
      </c>
      <c r="G265" s="26">
        <f t="shared" si="9"/>
        <v>56.98</v>
      </c>
      <c r="H265" s="26">
        <f t="shared" si="10"/>
        <v>56.98</v>
      </c>
      <c r="I265" s="36">
        <v>56.98</v>
      </c>
      <c r="J265" s="36"/>
      <c r="K265" s="36"/>
      <c r="L265" s="36"/>
      <c r="M265" s="24"/>
      <c r="N265" s="24" t="s">
        <v>200</v>
      </c>
      <c r="O265" s="24" t="s">
        <v>998</v>
      </c>
      <c r="P265" s="24" t="s">
        <v>363</v>
      </c>
    </row>
    <row r="266" s="4" customFormat="1" ht="67.5" hidden="1" spans="1:16">
      <c r="A266" s="22">
        <v>260</v>
      </c>
      <c r="B266" s="23" t="s">
        <v>1060</v>
      </c>
      <c r="C266" s="33" t="s">
        <v>648</v>
      </c>
      <c r="D266" s="23" t="s">
        <v>1061</v>
      </c>
      <c r="E266" s="25" t="s">
        <v>70</v>
      </c>
      <c r="F266" s="23" t="s">
        <v>1062</v>
      </c>
      <c r="G266" s="26">
        <f t="shared" si="9"/>
        <v>36.49</v>
      </c>
      <c r="H266" s="26">
        <f t="shared" si="10"/>
        <v>36.49</v>
      </c>
      <c r="I266" s="36">
        <v>36.49</v>
      </c>
      <c r="J266" s="36"/>
      <c r="K266" s="36"/>
      <c r="L266" s="36"/>
      <c r="M266" s="24"/>
      <c r="N266" s="24" t="s">
        <v>200</v>
      </c>
      <c r="O266" s="24" t="s">
        <v>998</v>
      </c>
      <c r="P266" s="24" t="s">
        <v>363</v>
      </c>
    </row>
    <row r="267" s="4" customFormat="1" ht="67.5" hidden="1" spans="1:16">
      <c r="A267" s="22">
        <v>261</v>
      </c>
      <c r="B267" s="23" t="s">
        <v>1063</v>
      </c>
      <c r="C267" s="33" t="s">
        <v>641</v>
      </c>
      <c r="D267" s="23" t="s">
        <v>1064</v>
      </c>
      <c r="E267" s="25" t="s">
        <v>70</v>
      </c>
      <c r="F267" s="23" t="s">
        <v>1065</v>
      </c>
      <c r="G267" s="26">
        <f t="shared" si="9"/>
        <v>120.78</v>
      </c>
      <c r="H267" s="26">
        <f t="shared" si="10"/>
        <v>120.78</v>
      </c>
      <c r="I267" s="36">
        <v>120.78</v>
      </c>
      <c r="J267" s="36"/>
      <c r="K267" s="36"/>
      <c r="L267" s="36"/>
      <c r="M267" s="24"/>
      <c r="N267" s="24" t="s">
        <v>200</v>
      </c>
      <c r="O267" s="24" t="s">
        <v>998</v>
      </c>
      <c r="P267" s="24" t="s">
        <v>363</v>
      </c>
    </row>
    <row r="268" s="4" customFormat="1" ht="67.5" hidden="1" spans="1:16">
      <c r="A268" s="22">
        <v>262</v>
      </c>
      <c r="B268" s="23" t="s">
        <v>1066</v>
      </c>
      <c r="C268" s="33" t="s">
        <v>267</v>
      </c>
      <c r="D268" s="23" t="s">
        <v>1067</v>
      </c>
      <c r="E268" s="25" t="s">
        <v>70</v>
      </c>
      <c r="F268" s="23" t="s">
        <v>1068</v>
      </c>
      <c r="G268" s="26">
        <f t="shared" ref="G268:G292" si="11">H268+M268</f>
        <v>60.1</v>
      </c>
      <c r="H268" s="26">
        <f t="shared" ref="H268:H285" si="12">I268+J268+K268+L268</f>
        <v>60.1</v>
      </c>
      <c r="I268" s="36">
        <v>60.1</v>
      </c>
      <c r="J268" s="36"/>
      <c r="K268" s="36"/>
      <c r="L268" s="36"/>
      <c r="M268" s="24"/>
      <c r="N268" s="24" t="s">
        <v>200</v>
      </c>
      <c r="O268" s="24" t="s">
        <v>998</v>
      </c>
      <c r="P268" s="24" t="s">
        <v>363</v>
      </c>
    </row>
    <row r="269" s="4" customFormat="1" ht="67.5" hidden="1" spans="1:16">
      <c r="A269" s="22">
        <v>263</v>
      </c>
      <c r="B269" s="23" t="s">
        <v>1069</v>
      </c>
      <c r="C269" s="33" t="s">
        <v>562</v>
      </c>
      <c r="D269" s="23" t="s">
        <v>1070</v>
      </c>
      <c r="E269" s="25" t="s">
        <v>70</v>
      </c>
      <c r="F269" s="23" t="s">
        <v>1071</v>
      </c>
      <c r="G269" s="26">
        <f t="shared" si="11"/>
        <v>128.78</v>
      </c>
      <c r="H269" s="26">
        <f t="shared" si="12"/>
        <v>128.78</v>
      </c>
      <c r="I269" s="36">
        <v>128.78</v>
      </c>
      <c r="J269" s="36"/>
      <c r="K269" s="36"/>
      <c r="L269" s="36"/>
      <c r="M269" s="24"/>
      <c r="N269" s="24" t="s">
        <v>200</v>
      </c>
      <c r="O269" s="24" t="s">
        <v>998</v>
      </c>
      <c r="P269" s="24" t="s">
        <v>363</v>
      </c>
    </row>
    <row r="270" s="4" customFormat="1" ht="67.5" hidden="1" spans="1:16">
      <c r="A270" s="22">
        <v>264</v>
      </c>
      <c r="B270" s="23" t="s">
        <v>1072</v>
      </c>
      <c r="C270" s="33" t="s">
        <v>1073</v>
      </c>
      <c r="D270" s="23" t="s">
        <v>1074</v>
      </c>
      <c r="E270" s="25" t="s">
        <v>70</v>
      </c>
      <c r="F270" s="23" t="s">
        <v>1075</v>
      </c>
      <c r="G270" s="26">
        <f t="shared" si="11"/>
        <v>100.7</v>
      </c>
      <c r="H270" s="26">
        <f t="shared" si="12"/>
        <v>100.7</v>
      </c>
      <c r="I270" s="36">
        <v>100.7</v>
      </c>
      <c r="J270" s="36"/>
      <c r="K270" s="36"/>
      <c r="L270" s="36"/>
      <c r="M270" s="24"/>
      <c r="N270" s="24" t="s">
        <v>200</v>
      </c>
      <c r="O270" s="24" t="s">
        <v>998</v>
      </c>
      <c r="P270" s="24" t="s">
        <v>363</v>
      </c>
    </row>
    <row r="271" s="4" customFormat="1" ht="67.5" hidden="1" spans="1:16">
      <c r="A271" s="22">
        <v>265</v>
      </c>
      <c r="B271" s="23" t="s">
        <v>1076</v>
      </c>
      <c r="C271" s="33" t="s">
        <v>493</v>
      </c>
      <c r="D271" s="23" t="s">
        <v>1077</v>
      </c>
      <c r="E271" s="25" t="s">
        <v>70</v>
      </c>
      <c r="F271" s="23" t="s">
        <v>1078</v>
      </c>
      <c r="G271" s="26">
        <f t="shared" si="11"/>
        <v>339.86</v>
      </c>
      <c r="H271" s="26">
        <f t="shared" si="12"/>
        <v>339.86</v>
      </c>
      <c r="I271" s="36">
        <v>339.86</v>
      </c>
      <c r="J271" s="36"/>
      <c r="K271" s="36"/>
      <c r="L271" s="36"/>
      <c r="M271" s="24"/>
      <c r="N271" s="24" t="s">
        <v>200</v>
      </c>
      <c r="O271" s="24" t="s">
        <v>998</v>
      </c>
      <c r="P271" s="24" t="s">
        <v>363</v>
      </c>
    </row>
    <row r="272" s="4" customFormat="1" ht="67.5" hidden="1" spans="1:16">
      <c r="A272" s="22">
        <v>266</v>
      </c>
      <c r="B272" s="23" t="s">
        <v>1079</v>
      </c>
      <c r="C272" s="33" t="s">
        <v>466</v>
      </c>
      <c r="D272" s="23" t="s">
        <v>1080</v>
      </c>
      <c r="E272" s="25" t="s">
        <v>70</v>
      </c>
      <c r="F272" s="23" t="s">
        <v>1081</v>
      </c>
      <c r="G272" s="26">
        <f t="shared" si="11"/>
        <v>85.49</v>
      </c>
      <c r="H272" s="26">
        <f t="shared" si="12"/>
        <v>85.49</v>
      </c>
      <c r="I272" s="36">
        <v>85.49</v>
      </c>
      <c r="J272" s="36"/>
      <c r="K272" s="36"/>
      <c r="L272" s="36"/>
      <c r="M272" s="24"/>
      <c r="N272" s="24" t="s">
        <v>200</v>
      </c>
      <c r="O272" s="24" t="s">
        <v>998</v>
      </c>
      <c r="P272" s="24" t="s">
        <v>363</v>
      </c>
    </row>
    <row r="273" s="4" customFormat="1" ht="67.5" hidden="1" spans="1:16">
      <c r="A273" s="22">
        <v>267</v>
      </c>
      <c r="B273" s="23" t="s">
        <v>1082</v>
      </c>
      <c r="C273" s="33" t="s">
        <v>821</v>
      </c>
      <c r="D273" s="23" t="s">
        <v>1083</v>
      </c>
      <c r="E273" s="25" t="s">
        <v>70</v>
      </c>
      <c r="F273" s="23" t="s">
        <v>1084</v>
      </c>
      <c r="G273" s="26">
        <f t="shared" si="11"/>
        <v>183.29</v>
      </c>
      <c r="H273" s="26">
        <f t="shared" si="12"/>
        <v>183.29</v>
      </c>
      <c r="I273" s="36">
        <v>183.29</v>
      </c>
      <c r="J273" s="36"/>
      <c r="K273" s="36"/>
      <c r="L273" s="36"/>
      <c r="M273" s="24"/>
      <c r="N273" s="24" t="s">
        <v>200</v>
      </c>
      <c r="O273" s="24" t="s">
        <v>998</v>
      </c>
      <c r="P273" s="24" t="s">
        <v>363</v>
      </c>
    </row>
    <row r="274" s="4" customFormat="1" ht="67.5" hidden="1" spans="1:16">
      <c r="A274" s="22">
        <v>268</v>
      </c>
      <c r="B274" s="23" t="s">
        <v>1085</v>
      </c>
      <c r="C274" s="33" t="s">
        <v>817</v>
      </c>
      <c r="D274" s="23" t="s">
        <v>1086</v>
      </c>
      <c r="E274" s="25" t="s">
        <v>70</v>
      </c>
      <c r="F274" s="23" t="s">
        <v>1087</v>
      </c>
      <c r="G274" s="26">
        <f t="shared" si="11"/>
        <v>44.22</v>
      </c>
      <c r="H274" s="26">
        <f t="shared" si="12"/>
        <v>44.22</v>
      </c>
      <c r="I274" s="36">
        <v>44.22</v>
      </c>
      <c r="J274" s="36"/>
      <c r="K274" s="36"/>
      <c r="L274" s="36"/>
      <c r="M274" s="24"/>
      <c r="N274" s="24" t="s">
        <v>200</v>
      </c>
      <c r="O274" s="24" t="s">
        <v>998</v>
      </c>
      <c r="P274" s="24" t="s">
        <v>363</v>
      </c>
    </row>
    <row r="275" s="4" customFormat="1" ht="67.5" hidden="1" spans="1:16">
      <c r="A275" s="22">
        <v>269</v>
      </c>
      <c r="B275" s="23" t="s">
        <v>1088</v>
      </c>
      <c r="C275" s="33" t="s">
        <v>794</v>
      </c>
      <c r="D275" s="23" t="s">
        <v>1089</v>
      </c>
      <c r="E275" s="25" t="s">
        <v>70</v>
      </c>
      <c r="F275" s="23" t="s">
        <v>1090</v>
      </c>
      <c r="G275" s="26">
        <f t="shared" si="11"/>
        <v>11.66</v>
      </c>
      <c r="H275" s="26">
        <f t="shared" si="12"/>
        <v>11.66</v>
      </c>
      <c r="I275" s="36">
        <v>11.66</v>
      </c>
      <c r="J275" s="36"/>
      <c r="K275" s="36"/>
      <c r="L275" s="36"/>
      <c r="M275" s="24"/>
      <c r="N275" s="24" t="s">
        <v>200</v>
      </c>
      <c r="O275" s="24" t="s">
        <v>998</v>
      </c>
      <c r="P275" s="24" t="s">
        <v>363</v>
      </c>
    </row>
    <row r="276" s="4" customFormat="1" ht="67.5" hidden="1" spans="1:16">
      <c r="A276" s="22">
        <v>270</v>
      </c>
      <c r="B276" s="23" t="s">
        <v>1091</v>
      </c>
      <c r="C276" s="33" t="s">
        <v>1092</v>
      </c>
      <c r="D276" s="23" t="s">
        <v>1093</v>
      </c>
      <c r="E276" s="25" t="s">
        <v>70</v>
      </c>
      <c r="F276" s="23" t="s">
        <v>1094</v>
      </c>
      <c r="G276" s="26">
        <f t="shared" si="11"/>
        <v>135.86</v>
      </c>
      <c r="H276" s="26">
        <f t="shared" si="12"/>
        <v>135.86</v>
      </c>
      <c r="I276" s="36">
        <v>135.86</v>
      </c>
      <c r="J276" s="36"/>
      <c r="K276" s="36"/>
      <c r="L276" s="36"/>
      <c r="M276" s="24"/>
      <c r="N276" s="24" t="s">
        <v>200</v>
      </c>
      <c r="O276" s="24" t="s">
        <v>998</v>
      </c>
      <c r="P276" s="24" t="s">
        <v>363</v>
      </c>
    </row>
    <row r="277" s="4" customFormat="1" ht="67.5" hidden="1" spans="1:16">
      <c r="A277" s="22">
        <v>271</v>
      </c>
      <c r="B277" s="23" t="s">
        <v>1095</v>
      </c>
      <c r="C277" s="33" t="s">
        <v>859</v>
      </c>
      <c r="D277" s="23" t="s">
        <v>1096</v>
      </c>
      <c r="E277" s="25" t="s">
        <v>70</v>
      </c>
      <c r="F277" s="23" t="s">
        <v>1097</v>
      </c>
      <c r="G277" s="26">
        <f t="shared" si="11"/>
        <v>306.76</v>
      </c>
      <c r="H277" s="26">
        <f t="shared" si="12"/>
        <v>306.76</v>
      </c>
      <c r="I277" s="36"/>
      <c r="J277" s="36">
        <v>306.76</v>
      </c>
      <c r="K277" s="36"/>
      <c r="L277" s="36"/>
      <c r="M277" s="24"/>
      <c r="N277" s="24" t="s">
        <v>200</v>
      </c>
      <c r="O277" s="24" t="s">
        <v>998</v>
      </c>
      <c r="P277" s="24" t="s">
        <v>363</v>
      </c>
    </row>
    <row r="278" s="4" customFormat="1" ht="67.5" hidden="1" spans="1:16">
      <c r="A278" s="22">
        <v>272</v>
      </c>
      <c r="B278" s="23" t="s">
        <v>1098</v>
      </c>
      <c r="C278" s="33" t="s">
        <v>851</v>
      </c>
      <c r="D278" s="23" t="s">
        <v>1099</v>
      </c>
      <c r="E278" s="25" t="s">
        <v>70</v>
      </c>
      <c r="F278" s="23" t="s">
        <v>1100</v>
      </c>
      <c r="G278" s="26">
        <f t="shared" si="11"/>
        <v>134.83</v>
      </c>
      <c r="H278" s="26">
        <f t="shared" si="12"/>
        <v>134.83</v>
      </c>
      <c r="I278" s="36">
        <v>134.83</v>
      </c>
      <c r="J278" s="36"/>
      <c r="K278" s="36"/>
      <c r="L278" s="36"/>
      <c r="M278" s="24"/>
      <c r="N278" s="24" t="s">
        <v>200</v>
      </c>
      <c r="O278" s="24" t="s">
        <v>998</v>
      </c>
      <c r="P278" s="24" t="s">
        <v>363</v>
      </c>
    </row>
    <row r="279" s="4" customFormat="1" ht="67.5" hidden="1" spans="1:16">
      <c r="A279" s="22">
        <v>273</v>
      </c>
      <c r="B279" s="23" t="s">
        <v>1101</v>
      </c>
      <c r="C279" s="33" t="s">
        <v>1102</v>
      </c>
      <c r="D279" s="23" t="s">
        <v>1103</v>
      </c>
      <c r="E279" s="25" t="s">
        <v>70</v>
      </c>
      <c r="F279" s="23" t="s">
        <v>1071</v>
      </c>
      <c r="G279" s="26">
        <f t="shared" si="11"/>
        <v>50.4</v>
      </c>
      <c r="H279" s="26">
        <f t="shared" si="12"/>
        <v>50.4</v>
      </c>
      <c r="I279" s="36">
        <v>50.4</v>
      </c>
      <c r="J279" s="36"/>
      <c r="K279" s="36"/>
      <c r="L279" s="36"/>
      <c r="M279" s="24"/>
      <c r="N279" s="24" t="s">
        <v>200</v>
      </c>
      <c r="O279" s="24" t="s">
        <v>998</v>
      </c>
      <c r="P279" s="24" t="s">
        <v>363</v>
      </c>
    </row>
    <row r="280" s="4" customFormat="1" ht="67.5" hidden="1" spans="1:16">
      <c r="A280" s="22">
        <v>274</v>
      </c>
      <c r="B280" s="23" t="s">
        <v>1104</v>
      </c>
      <c r="C280" s="33" t="s">
        <v>569</v>
      </c>
      <c r="D280" s="23" t="s">
        <v>1105</v>
      </c>
      <c r="E280" s="25" t="s">
        <v>70</v>
      </c>
      <c r="F280" s="23" t="s">
        <v>1106</v>
      </c>
      <c r="G280" s="26">
        <f t="shared" si="11"/>
        <v>33.56</v>
      </c>
      <c r="H280" s="26">
        <f t="shared" si="12"/>
        <v>33.56</v>
      </c>
      <c r="I280" s="36">
        <v>33.56</v>
      </c>
      <c r="J280" s="36"/>
      <c r="K280" s="36"/>
      <c r="L280" s="36"/>
      <c r="M280" s="24"/>
      <c r="N280" s="24" t="s">
        <v>200</v>
      </c>
      <c r="O280" s="24" t="s">
        <v>998</v>
      </c>
      <c r="P280" s="24" t="s">
        <v>363</v>
      </c>
    </row>
    <row r="281" s="4" customFormat="1" ht="54" spans="1:16">
      <c r="A281" s="22">
        <v>275</v>
      </c>
      <c r="B281" s="23" t="s">
        <v>1107</v>
      </c>
      <c r="C281" s="33" t="s">
        <v>1108</v>
      </c>
      <c r="D281" s="23" t="s">
        <v>1109</v>
      </c>
      <c r="E281" s="25" t="s">
        <v>70</v>
      </c>
      <c r="F281" s="24" t="s">
        <v>1110</v>
      </c>
      <c r="G281" s="26">
        <f t="shared" si="11"/>
        <v>55.97</v>
      </c>
      <c r="H281" s="26">
        <f t="shared" si="12"/>
        <v>55.97</v>
      </c>
      <c r="I281" s="36"/>
      <c r="J281" s="36"/>
      <c r="K281" s="36"/>
      <c r="L281" s="36">
        <v>55.97</v>
      </c>
      <c r="M281" s="24"/>
      <c r="N281" s="24" t="s">
        <v>200</v>
      </c>
      <c r="O281" s="24" t="s">
        <v>282</v>
      </c>
      <c r="P281" s="24" t="s">
        <v>363</v>
      </c>
    </row>
    <row r="282" s="4" customFormat="1" ht="67.5" spans="1:16">
      <c r="A282" s="22">
        <v>276</v>
      </c>
      <c r="B282" s="23" t="s">
        <v>1111</v>
      </c>
      <c r="C282" s="33" t="s">
        <v>1112</v>
      </c>
      <c r="D282" s="23" t="s">
        <v>1113</v>
      </c>
      <c r="E282" s="25" t="s">
        <v>70</v>
      </c>
      <c r="F282" s="24" t="s">
        <v>1114</v>
      </c>
      <c r="G282" s="26">
        <f t="shared" si="11"/>
        <v>113.39</v>
      </c>
      <c r="H282" s="26">
        <f t="shared" si="12"/>
        <v>113.39</v>
      </c>
      <c r="I282" s="36"/>
      <c r="J282" s="36"/>
      <c r="K282" s="36"/>
      <c r="L282" s="36">
        <v>113.39</v>
      </c>
      <c r="M282" s="24"/>
      <c r="N282" s="24" t="s">
        <v>200</v>
      </c>
      <c r="O282" s="24" t="s">
        <v>282</v>
      </c>
      <c r="P282" s="24" t="s">
        <v>363</v>
      </c>
    </row>
    <row r="283" s="4" customFormat="1" ht="81" spans="1:16">
      <c r="A283" s="22">
        <v>277</v>
      </c>
      <c r="B283" s="23" t="s">
        <v>1115</v>
      </c>
      <c r="C283" s="33" t="s">
        <v>1116</v>
      </c>
      <c r="D283" s="23" t="s">
        <v>1117</v>
      </c>
      <c r="E283" s="25" t="s">
        <v>70</v>
      </c>
      <c r="F283" s="24" t="s">
        <v>1118</v>
      </c>
      <c r="G283" s="26">
        <f t="shared" si="11"/>
        <v>112.35</v>
      </c>
      <c r="H283" s="26">
        <f t="shared" si="12"/>
        <v>112.35</v>
      </c>
      <c r="I283" s="36"/>
      <c r="J283" s="36"/>
      <c r="K283" s="36"/>
      <c r="L283" s="36">
        <v>112.35</v>
      </c>
      <c r="M283" s="24"/>
      <c r="N283" s="24" t="s">
        <v>200</v>
      </c>
      <c r="O283" s="24" t="s">
        <v>282</v>
      </c>
      <c r="P283" s="24" t="s">
        <v>363</v>
      </c>
    </row>
    <row r="284" s="4" customFormat="1" ht="54" spans="1:16">
      <c r="A284" s="22">
        <v>278</v>
      </c>
      <c r="B284" s="23" t="s">
        <v>1119</v>
      </c>
      <c r="C284" s="33" t="s">
        <v>941</v>
      </c>
      <c r="D284" s="23" t="s">
        <v>1120</v>
      </c>
      <c r="E284" s="25" t="s">
        <v>70</v>
      </c>
      <c r="F284" s="24" t="s">
        <v>1121</v>
      </c>
      <c r="G284" s="26">
        <f t="shared" si="11"/>
        <v>27.04</v>
      </c>
      <c r="H284" s="26">
        <f t="shared" si="12"/>
        <v>27.04</v>
      </c>
      <c r="I284" s="36"/>
      <c r="J284" s="36"/>
      <c r="K284" s="36"/>
      <c r="L284" s="36">
        <v>27.04</v>
      </c>
      <c r="M284" s="24"/>
      <c r="N284" s="24" t="s">
        <v>200</v>
      </c>
      <c r="O284" s="24" t="s">
        <v>282</v>
      </c>
      <c r="P284" s="24" t="s">
        <v>363</v>
      </c>
    </row>
    <row r="285" s="4" customFormat="1" ht="54" spans="1:16">
      <c r="A285" s="22">
        <v>279</v>
      </c>
      <c r="B285" s="23" t="s">
        <v>1122</v>
      </c>
      <c r="C285" s="33" t="s">
        <v>580</v>
      </c>
      <c r="D285" s="23" t="s">
        <v>1123</v>
      </c>
      <c r="E285" s="25" t="s">
        <v>70</v>
      </c>
      <c r="F285" s="24" t="s">
        <v>1124</v>
      </c>
      <c r="G285" s="26">
        <f t="shared" si="11"/>
        <v>17.14</v>
      </c>
      <c r="H285" s="26">
        <f t="shared" si="12"/>
        <v>17.14</v>
      </c>
      <c r="I285" s="36"/>
      <c r="J285" s="36"/>
      <c r="K285" s="36"/>
      <c r="L285" s="36">
        <v>17.14</v>
      </c>
      <c r="M285" s="24"/>
      <c r="N285" s="24" t="s">
        <v>200</v>
      </c>
      <c r="O285" s="24" t="s">
        <v>282</v>
      </c>
      <c r="P285" s="24" t="s">
        <v>363</v>
      </c>
    </row>
    <row r="286" s="4" customFormat="1" ht="81" spans="1:16">
      <c r="A286" s="22">
        <v>280</v>
      </c>
      <c r="B286" s="23" t="s">
        <v>1125</v>
      </c>
      <c r="C286" s="33" t="s">
        <v>1126</v>
      </c>
      <c r="D286" s="23" t="s">
        <v>1127</v>
      </c>
      <c r="E286" s="25" t="s">
        <v>70</v>
      </c>
      <c r="F286" s="24" t="s">
        <v>1128</v>
      </c>
      <c r="G286" s="26">
        <f t="shared" si="11"/>
        <v>88.93</v>
      </c>
      <c r="H286" s="26">
        <f t="shared" ref="H267:H312" si="13">I286+J286+K286+L286</f>
        <v>88.93</v>
      </c>
      <c r="I286" s="36"/>
      <c r="J286" s="36"/>
      <c r="K286" s="36"/>
      <c r="L286" s="36">
        <v>88.93</v>
      </c>
      <c r="M286" s="24"/>
      <c r="N286" s="24" t="s">
        <v>200</v>
      </c>
      <c r="O286" s="24" t="s">
        <v>282</v>
      </c>
      <c r="P286" s="24" t="s">
        <v>363</v>
      </c>
    </row>
    <row r="287" s="4" customFormat="1" ht="67.5" spans="1:16">
      <c r="A287" s="22">
        <v>281</v>
      </c>
      <c r="B287" s="23" t="s">
        <v>1129</v>
      </c>
      <c r="C287" s="33" t="s">
        <v>1130</v>
      </c>
      <c r="D287" s="23" t="s">
        <v>1131</v>
      </c>
      <c r="E287" s="25" t="s">
        <v>70</v>
      </c>
      <c r="F287" s="24" t="s">
        <v>1132</v>
      </c>
      <c r="G287" s="26">
        <f t="shared" si="11"/>
        <v>77.65</v>
      </c>
      <c r="H287" s="26">
        <f t="shared" si="13"/>
        <v>77.65</v>
      </c>
      <c r="I287" s="36"/>
      <c r="J287" s="36"/>
      <c r="K287" s="36"/>
      <c r="L287" s="36">
        <v>77.65</v>
      </c>
      <c r="M287" s="24"/>
      <c r="N287" s="24" t="s">
        <v>200</v>
      </c>
      <c r="O287" s="24" t="s">
        <v>282</v>
      </c>
      <c r="P287" s="24" t="s">
        <v>363</v>
      </c>
    </row>
    <row r="288" s="4" customFormat="1" ht="54" spans="1:16">
      <c r="A288" s="22">
        <v>282</v>
      </c>
      <c r="B288" s="23" t="s">
        <v>1133</v>
      </c>
      <c r="C288" s="33" t="s">
        <v>1134</v>
      </c>
      <c r="D288" s="23" t="s">
        <v>1135</v>
      </c>
      <c r="E288" s="25" t="s">
        <v>70</v>
      </c>
      <c r="F288" s="24" t="s">
        <v>1136</v>
      </c>
      <c r="G288" s="26">
        <f t="shared" si="11"/>
        <v>49.64</v>
      </c>
      <c r="H288" s="26">
        <f t="shared" si="13"/>
        <v>49.64</v>
      </c>
      <c r="I288" s="36"/>
      <c r="J288" s="36"/>
      <c r="K288" s="36"/>
      <c r="L288" s="36">
        <v>49.64</v>
      </c>
      <c r="M288" s="24"/>
      <c r="N288" s="24" t="s">
        <v>200</v>
      </c>
      <c r="O288" s="24" t="s">
        <v>282</v>
      </c>
      <c r="P288" s="24" t="s">
        <v>363</v>
      </c>
    </row>
    <row r="289" s="4" customFormat="1" ht="67.5" spans="1:16">
      <c r="A289" s="22">
        <v>283</v>
      </c>
      <c r="B289" s="23" t="s">
        <v>1137</v>
      </c>
      <c r="C289" s="33" t="s">
        <v>1138</v>
      </c>
      <c r="D289" s="23" t="s">
        <v>1139</v>
      </c>
      <c r="E289" s="25" t="s">
        <v>70</v>
      </c>
      <c r="F289" s="24" t="s">
        <v>1140</v>
      </c>
      <c r="G289" s="26">
        <f t="shared" si="11"/>
        <v>82.57</v>
      </c>
      <c r="H289" s="26">
        <f t="shared" si="13"/>
        <v>82.57</v>
      </c>
      <c r="I289" s="36"/>
      <c r="J289" s="36"/>
      <c r="K289" s="36"/>
      <c r="L289" s="36">
        <v>82.57</v>
      </c>
      <c r="M289" s="24"/>
      <c r="N289" s="24" t="s">
        <v>200</v>
      </c>
      <c r="O289" s="24" t="s">
        <v>282</v>
      </c>
      <c r="P289" s="24" t="s">
        <v>363</v>
      </c>
    </row>
    <row r="290" s="4" customFormat="1" ht="67.5" spans="1:16">
      <c r="A290" s="22">
        <v>284</v>
      </c>
      <c r="B290" s="23" t="s">
        <v>1141</v>
      </c>
      <c r="C290" s="33" t="s">
        <v>1142</v>
      </c>
      <c r="D290" s="23" t="s">
        <v>1143</v>
      </c>
      <c r="E290" s="25" t="s">
        <v>70</v>
      </c>
      <c r="F290" s="24" t="s">
        <v>1144</v>
      </c>
      <c r="G290" s="26">
        <f t="shared" si="11"/>
        <v>65.1</v>
      </c>
      <c r="H290" s="26">
        <f t="shared" si="13"/>
        <v>65.1</v>
      </c>
      <c r="I290" s="36"/>
      <c r="J290" s="36"/>
      <c r="K290" s="36"/>
      <c r="L290" s="36">
        <v>65.1</v>
      </c>
      <c r="M290" s="24"/>
      <c r="N290" s="24" t="s">
        <v>200</v>
      </c>
      <c r="O290" s="24" t="s">
        <v>282</v>
      </c>
      <c r="P290" s="24" t="s">
        <v>363</v>
      </c>
    </row>
    <row r="291" s="4" customFormat="1" ht="54" spans="1:16">
      <c r="A291" s="22">
        <v>285</v>
      </c>
      <c r="B291" s="23" t="s">
        <v>1145</v>
      </c>
      <c r="C291" s="33" t="s">
        <v>353</v>
      </c>
      <c r="D291" s="23" t="s">
        <v>1146</v>
      </c>
      <c r="E291" s="25" t="s">
        <v>70</v>
      </c>
      <c r="F291" s="24" t="s">
        <v>1147</v>
      </c>
      <c r="G291" s="26">
        <f t="shared" si="11"/>
        <v>122.32</v>
      </c>
      <c r="H291" s="26">
        <f t="shared" si="13"/>
        <v>122.32</v>
      </c>
      <c r="I291" s="36"/>
      <c r="J291" s="36"/>
      <c r="K291" s="36"/>
      <c r="L291" s="36">
        <v>122.32</v>
      </c>
      <c r="M291" s="24"/>
      <c r="N291" s="24" t="s">
        <v>200</v>
      </c>
      <c r="O291" s="24" t="s">
        <v>282</v>
      </c>
      <c r="P291" s="24" t="s">
        <v>363</v>
      </c>
    </row>
    <row r="292" s="4" customFormat="1" ht="54" spans="1:16">
      <c r="A292" s="22">
        <v>286</v>
      </c>
      <c r="B292" s="23" t="s">
        <v>1148</v>
      </c>
      <c r="C292" s="33" t="s">
        <v>1149</v>
      </c>
      <c r="D292" s="23" t="s">
        <v>1150</v>
      </c>
      <c r="E292" s="25" t="s">
        <v>70</v>
      </c>
      <c r="F292" s="24" t="s">
        <v>1151</v>
      </c>
      <c r="G292" s="26">
        <f t="shared" si="11"/>
        <v>53.1</v>
      </c>
      <c r="H292" s="26">
        <f t="shared" si="13"/>
        <v>53.1</v>
      </c>
      <c r="I292" s="36"/>
      <c r="J292" s="36"/>
      <c r="K292" s="36"/>
      <c r="L292" s="36">
        <v>53.1</v>
      </c>
      <c r="M292" s="24"/>
      <c r="N292" s="24" t="s">
        <v>200</v>
      </c>
      <c r="O292" s="24" t="s">
        <v>282</v>
      </c>
      <c r="P292" s="24" t="s">
        <v>363</v>
      </c>
    </row>
    <row r="293" s="4" customFormat="1" ht="54" spans="1:16">
      <c r="A293" s="22">
        <v>287</v>
      </c>
      <c r="B293" s="23" t="s">
        <v>1152</v>
      </c>
      <c r="C293" s="33" t="s">
        <v>1153</v>
      </c>
      <c r="D293" s="23" t="s">
        <v>1154</v>
      </c>
      <c r="E293" s="25" t="s">
        <v>70</v>
      </c>
      <c r="F293" s="24" t="s">
        <v>1155</v>
      </c>
      <c r="G293" s="26">
        <f t="shared" ref="G285:G312" si="14">H293+M293</f>
        <v>40.36</v>
      </c>
      <c r="H293" s="26">
        <f t="shared" si="13"/>
        <v>40.36</v>
      </c>
      <c r="I293" s="36"/>
      <c r="J293" s="36"/>
      <c r="K293" s="36"/>
      <c r="L293" s="36">
        <v>40.36</v>
      </c>
      <c r="M293" s="24"/>
      <c r="N293" s="24" t="s">
        <v>200</v>
      </c>
      <c r="O293" s="24" t="s">
        <v>282</v>
      </c>
      <c r="P293" s="24" t="s">
        <v>363</v>
      </c>
    </row>
    <row r="294" s="4" customFormat="1" ht="54" spans="1:16">
      <c r="A294" s="22">
        <v>288</v>
      </c>
      <c r="B294" s="23" t="s">
        <v>1156</v>
      </c>
      <c r="C294" s="33" t="s">
        <v>859</v>
      </c>
      <c r="D294" s="23" t="s">
        <v>1157</v>
      </c>
      <c r="E294" s="25" t="s">
        <v>70</v>
      </c>
      <c r="F294" s="24" t="s">
        <v>1158</v>
      </c>
      <c r="G294" s="26">
        <f t="shared" si="14"/>
        <v>414.85</v>
      </c>
      <c r="H294" s="26">
        <f t="shared" si="13"/>
        <v>414.85</v>
      </c>
      <c r="I294" s="36"/>
      <c r="J294" s="36"/>
      <c r="K294" s="36"/>
      <c r="L294" s="36">
        <v>414.85</v>
      </c>
      <c r="M294" s="24"/>
      <c r="N294" s="24" t="s">
        <v>200</v>
      </c>
      <c r="O294" s="24" t="s">
        <v>282</v>
      </c>
      <c r="P294" s="24" t="s">
        <v>363</v>
      </c>
    </row>
    <row r="295" s="4" customFormat="1" ht="81" spans="1:16">
      <c r="A295" s="22">
        <v>289</v>
      </c>
      <c r="B295" s="23" t="s">
        <v>1159</v>
      </c>
      <c r="C295" s="33" t="s">
        <v>1160</v>
      </c>
      <c r="D295" s="23" t="s">
        <v>1161</v>
      </c>
      <c r="E295" s="25" t="s">
        <v>70</v>
      </c>
      <c r="F295" s="24" t="s">
        <v>1162</v>
      </c>
      <c r="G295" s="26">
        <f t="shared" si="14"/>
        <v>4.46</v>
      </c>
      <c r="H295" s="26">
        <f t="shared" si="13"/>
        <v>4.46</v>
      </c>
      <c r="I295" s="36"/>
      <c r="J295" s="36"/>
      <c r="K295" s="36"/>
      <c r="L295" s="36">
        <v>4.46</v>
      </c>
      <c r="M295" s="24"/>
      <c r="N295" s="24" t="s">
        <v>200</v>
      </c>
      <c r="O295" s="24" t="s">
        <v>282</v>
      </c>
      <c r="P295" s="24" t="s">
        <v>363</v>
      </c>
    </row>
    <row r="296" s="4" customFormat="1" ht="54" spans="1:16">
      <c r="A296" s="22">
        <v>290</v>
      </c>
      <c r="B296" s="23" t="s">
        <v>1163</v>
      </c>
      <c r="C296" s="33" t="s">
        <v>746</v>
      </c>
      <c r="D296" s="23" t="s">
        <v>1164</v>
      </c>
      <c r="E296" s="25" t="s">
        <v>70</v>
      </c>
      <c r="F296" s="24" t="s">
        <v>1165</v>
      </c>
      <c r="G296" s="26">
        <f t="shared" si="14"/>
        <v>81.01</v>
      </c>
      <c r="H296" s="26">
        <f t="shared" si="13"/>
        <v>81.01</v>
      </c>
      <c r="I296" s="36"/>
      <c r="J296" s="36"/>
      <c r="K296" s="36"/>
      <c r="L296" s="36">
        <v>81.01</v>
      </c>
      <c r="M296" s="24"/>
      <c r="N296" s="24" t="s">
        <v>200</v>
      </c>
      <c r="O296" s="24" t="s">
        <v>282</v>
      </c>
      <c r="P296" s="24" t="s">
        <v>363</v>
      </c>
    </row>
    <row r="297" s="4" customFormat="1" ht="54" spans="1:16">
      <c r="A297" s="22">
        <v>291</v>
      </c>
      <c r="B297" s="23" t="s">
        <v>1166</v>
      </c>
      <c r="C297" s="33" t="s">
        <v>203</v>
      </c>
      <c r="D297" s="23" t="s">
        <v>1167</v>
      </c>
      <c r="E297" s="25" t="s">
        <v>70</v>
      </c>
      <c r="F297" s="24" t="s">
        <v>1168</v>
      </c>
      <c r="G297" s="26">
        <f t="shared" si="14"/>
        <v>192.14</v>
      </c>
      <c r="H297" s="26">
        <f t="shared" si="13"/>
        <v>192.14</v>
      </c>
      <c r="I297" s="36"/>
      <c r="J297" s="36"/>
      <c r="K297" s="36"/>
      <c r="L297" s="36">
        <v>192.14</v>
      </c>
      <c r="M297" s="24"/>
      <c r="N297" s="24" t="s">
        <v>200</v>
      </c>
      <c r="O297" s="24" t="s">
        <v>282</v>
      </c>
      <c r="P297" s="24" t="s">
        <v>363</v>
      </c>
    </row>
    <row r="298" s="4" customFormat="1" ht="81" hidden="1" spans="1:16">
      <c r="A298" s="22">
        <v>292</v>
      </c>
      <c r="B298" s="23" t="s">
        <v>1169</v>
      </c>
      <c r="C298" s="33" t="s">
        <v>312</v>
      </c>
      <c r="D298" s="23" t="s">
        <v>1170</v>
      </c>
      <c r="E298" s="25" t="s">
        <v>70</v>
      </c>
      <c r="F298" s="24" t="s">
        <v>1171</v>
      </c>
      <c r="G298" s="26">
        <f t="shared" si="14"/>
        <v>53.3</v>
      </c>
      <c r="H298" s="26">
        <f t="shared" si="13"/>
        <v>53.3</v>
      </c>
      <c r="I298" s="36"/>
      <c r="J298" s="36">
        <v>53.3</v>
      </c>
      <c r="K298" s="36"/>
      <c r="L298" s="36"/>
      <c r="M298" s="24"/>
      <c r="N298" s="24" t="s">
        <v>200</v>
      </c>
      <c r="O298" s="24" t="s">
        <v>282</v>
      </c>
      <c r="P298" s="24" t="s">
        <v>363</v>
      </c>
    </row>
    <row r="299" s="4" customFormat="1" ht="54" hidden="1" spans="1:16">
      <c r="A299" s="22">
        <v>293</v>
      </c>
      <c r="B299" s="23" t="s">
        <v>1172</v>
      </c>
      <c r="C299" s="33" t="s">
        <v>883</v>
      </c>
      <c r="D299" s="23" t="s">
        <v>1173</v>
      </c>
      <c r="E299" s="25" t="s">
        <v>70</v>
      </c>
      <c r="F299" s="24" t="s">
        <v>1174</v>
      </c>
      <c r="G299" s="26">
        <f t="shared" si="14"/>
        <v>52.03</v>
      </c>
      <c r="H299" s="26">
        <f t="shared" si="13"/>
        <v>52.03</v>
      </c>
      <c r="I299" s="36"/>
      <c r="J299" s="36">
        <v>52.03</v>
      </c>
      <c r="K299" s="36"/>
      <c r="L299" s="36"/>
      <c r="M299" s="24"/>
      <c r="N299" s="24" t="s">
        <v>200</v>
      </c>
      <c r="O299" s="24" t="s">
        <v>282</v>
      </c>
      <c r="P299" s="24" t="s">
        <v>363</v>
      </c>
    </row>
    <row r="300" s="4" customFormat="1" ht="67.5" spans="1:16">
      <c r="A300" s="22">
        <v>294</v>
      </c>
      <c r="B300" s="23" t="s">
        <v>1175</v>
      </c>
      <c r="C300" s="33" t="s">
        <v>245</v>
      </c>
      <c r="D300" s="23" t="s">
        <v>1176</v>
      </c>
      <c r="E300" s="25" t="s">
        <v>70</v>
      </c>
      <c r="F300" s="24" t="s">
        <v>1177</v>
      </c>
      <c r="G300" s="26">
        <f t="shared" si="14"/>
        <v>12.91</v>
      </c>
      <c r="H300" s="26">
        <f t="shared" si="13"/>
        <v>12.91</v>
      </c>
      <c r="I300" s="36"/>
      <c r="J300" s="36"/>
      <c r="K300" s="36"/>
      <c r="L300" s="36">
        <v>12.91</v>
      </c>
      <c r="M300" s="24"/>
      <c r="N300" s="24" t="s">
        <v>200</v>
      </c>
      <c r="O300" s="24" t="s">
        <v>334</v>
      </c>
      <c r="P300" s="24" t="s">
        <v>363</v>
      </c>
    </row>
    <row r="301" s="4" customFormat="1" ht="67.5" spans="1:16">
      <c r="A301" s="22">
        <v>295</v>
      </c>
      <c r="B301" s="23" t="s">
        <v>1178</v>
      </c>
      <c r="C301" s="33" t="s">
        <v>515</v>
      </c>
      <c r="D301" s="23" t="s">
        <v>1179</v>
      </c>
      <c r="E301" s="25" t="s">
        <v>70</v>
      </c>
      <c r="F301" s="24" t="s">
        <v>1180</v>
      </c>
      <c r="G301" s="26">
        <f t="shared" si="14"/>
        <v>29</v>
      </c>
      <c r="H301" s="26">
        <f t="shared" si="13"/>
        <v>29</v>
      </c>
      <c r="I301" s="36"/>
      <c r="J301" s="36"/>
      <c r="K301" s="36"/>
      <c r="L301" s="36">
        <v>29</v>
      </c>
      <c r="M301" s="24"/>
      <c r="N301" s="24" t="s">
        <v>200</v>
      </c>
      <c r="O301" s="24" t="s">
        <v>334</v>
      </c>
      <c r="P301" s="24" t="s">
        <v>363</v>
      </c>
    </row>
    <row r="302" s="4" customFormat="1" ht="108" spans="1:16">
      <c r="A302" s="22">
        <v>296</v>
      </c>
      <c r="B302" s="23" t="s">
        <v>1181</v>
      </c>
      <c r="C302" s="33" t="s">
        <v>1182</v>
      </c>
      <c r="D302" s="23" t="s">
        <v>1183</v>
      </c>
      <c r="E302" s="25" t="s">
        <v>70</v>
      </c>
      <c r="F302" s="24" t="s">
        <v>1184</v>
      </c>
      <c r="G302" s="26">
        <f t="shared" si="14"/>
        <v>16.37</v>
      </c>
      <c r="H302" s="26">
        <f t="shared" si="13"/>
        <v>16.37</v>
      </c>
      <c r="I302" s="36"/>
      <c r="J302" s="36"/>
      <c r="K302" s="36"/>
      <c r="L302" s="36">
        <v>16.37</v>
      </c>
      <c r="M302" s="24"/>
      <c r="N302" s="24" t="s">
        <v>200</v>
      </c>
      <c r="O302" s="24" t="s">
        <v>334</v>
      </c>
      <c r="P302" s="24" t="s">
        <v>363</v>
      </c>
    </row>
    <row r="303" s="4" customFormat="1" ht="108" spans="1:16">
      <c r="A303" s="22">
        <v>297</v>
      </c>
      <c r="B303" s="23" t="s">
        <v>1185</v>
      </c>
      <c r="C303" s="33" t="s">
        <v>1186</v>
      </c>
      <c r="D303" s="23" t="s">
        <v>1187</v>
      </c>
      <c r="E303" s="25" t="s">
        <v>70</v>
      </c>
      <c r="F303" s="24" t="s">
        <v>1188</v>
      </c>
      <c r="G303" s="26">
        <f t="shared" si="14"/>
        <v>8.19</v>
      </c>
      <c r="H303" s="26">
        <f t="shared" si="13"/>
        <v>8.19</v>
      </c>
      <c r="I303" s="36"/>
      <c r="J303" s="36"/>
      <c r="K303" s="36"/>
      <c r="L303" s="36">
        <v>8.19</v>
      </c>
      <c r="M303" s="24"/>
      <c r="N303" s="24" t="s">
        <v>200</v>
      </c>
      <c r="O303" s="24" t="s">
        <v>334</v>
      </c>
      <c r="P303" s="24" t="s">
        <v>363</v>
      </c>
    </row>
    <row r="304" s="4" customFormat="1" ht="108" hidden="1" spans="1:16">
      <c r="A304" s="22">
        <v>298</v>
      </c>
      <c r="B304" s="23" t="s">
        <v>1189</v>
      </c>
      <c r="C304" s="33" t="s">
        <v>809</v>
      </c>
      <c r="D304" s="23" t="s">
        <v>1190</v>
      </c>
      <c r="E304" s="25" t="s">
        <v>70</v>
      </c>
      <c r="F304" s="26" t="s">
        <v>1191</v>
      </c>
      <c r="G304" s="26">
        <f t="shared" si="14"/>
        <v>400</v>
      </c>
      <c r="H304" s="26">
        <f t="shared" si="13"/>
        <v>400</v>
      </c>
      <c r="I304" s="36"/>
      <c r="J304" s="36">
        <v>200</v>
      </c>
      <c r="K304" s="36">
        <v>200</v>
      </c>
      <c r="L304" s="36"/>
      <c r="M304" s="24"/>
      <c r="N304" s="24" t="s">
        <v>200</v>
      </c>
      <c r="O304" s="24" t="s">
        <v>351</v>
      </c>
      <c r="P304" s="24" t="s">
        <v>363</v>
      </c>
    </row>
    <row r="305" s="4" customFormat="1" ht="81" spans="1:16">
      <c r="A305" s="22">
        <v>299</v>
      </c>
      <c r="B305" s="23" t="s">
        <v>1192</v>
      </c>
      <c r="C305" s="33" t="s">
        <v>813</v>
      </c>
      <c r="D305" s="23" t="s">
        <v>1193</v>
      </c>
      <c r="E305" s="25" t="s">
        <v>70</v>
      </c>
      <c r="F305" s="26" t="s">
        <v>1194</v>
      </c>
      <c r="G305" s="26">
        <f t="shared" si="14"/>
        <v>246</v>
      </c>
      <c r="H305" s="26">
        <f t="shared" si="13"/>
        <v>246</v>
      </c>
      <c r="I305" s="36"/>
      <c r="J305" s="36"/>
      <c r="K305" s="36"/>
      <c r="L305" s="36">
        <v>246</v>
      </c>
      <c r="M305" s="24"/>
      <c r="N305" s="24" t="s">
        <v>200</v>
      </c>
      <c r="O305" s="24" t="s">
        <v>1195</v>
      </c>
      <c r="P305" s="24" t="s">
        <v>363</v>
      </c>
    </row>
    <row r="306" s="4" customFormat="1" ht="81" spans="1:16">
      <c r="A306" s="22">
        <v>300</v>
      </c>
      <c r="B306" s="23" t="s">
        <v>1196</v>
      </c>
      <c r="C306" s="33" t="s">
        <v>821</v>
      </c>
      <c r="D306" s="23" t="s">
        <v>1197</v>
      </c>
      <c r="E306" s="25" t="s">
        <v>70</v>
      </c>
      <c r="F306" s="24" t="s">
        <v>1198</v>
      </c>
      <c r="G306" s="26">
        <f t="shared" si="14"/>
        <v>12.6</v>
      </c>
      <c r="H306" s="26">
        <f t="shared" si="13"/>
        <v>12.6</v>
      </c>
      <c r="I306" s="36"/>
      <c r="J306" s="36"/>
      <c r="K306" s="36"/>
      <c r="L306" s="36">
        <v>12.6</v>
      </c>
      <c r="M306" s="24"/>
      <c r="N306" s="24" t="s">
        <v>200</v>
      </c>
      <c r="O306" s="24" t="s">
        <v>1195</v>
      </c>
      <c r="P306" s="24" t="s">
        <v>363</v>
      </c>
    </row>
    <row r="307" s="4" customFormat="1" ht="94.5" hidden="1" spans="1:16">
      <c r="A307" s="22">
        <v>301</v>
      </c>
      <c r="B307" s="24" t="s">
        <v>1199</v>
      </c>
      <c r="C307" s="24" t="s">
        <v>1200</v>
      </c>
      <c r="D307" s="24" t="s">
        <v>1201</v>
      </c>
      <c r="E307" s="25" t="s">
        <v>70</v>
      </c>
      <c r="F307" s="24" t="s">
        <v>1202</v>
      </c>
      <c r="G307" s="26">
        <f t="shared" si="14"/>
        <v>1960</v>
      </c>
      <c r="H307" s="26">
        <f t="shared" si="13"/>
        <v>1960</v>
      </c>
      <c r="I307" s="36">
        <v>1960</v>
      </c>
      <c r="J307" s="36"/>
      <c r="K307" s="36"/>
      <c r="L307" s="36"/>
      <c r="M307" s="24"/>
      <c r="N307" s="24" t="s">
        <v>232</v>
      </c>
      <c r="O307" s="24" t="s">
        <v>1203</v>
      </c>
      <c r="P307" s="24" t="s">
        <v>363</v>
      </c>
    </row>
    <row r="308" s="4" customFormat="1" ht="67.5" spans="1:16">
      <c r="A308" s="22">
        <v>302</v>
      </c>
      <c r="B308" s="24" t="s">
        <v>1204</v>
      </c>
      <c r="C308" s="24" t="s">
        <v>1073</v>
      </c>
      <c r="D308" s="24" t="s">
        <v>1205</v>
      </c>
      <c r="E308" s="25" t="s">
        <v>70</v>
      </c>
      <c r="F308" s="32" t="s">
        <v>1206</v>
      </c>
      <c r="G308" s="26">
        <f t="shared" si="14"/>
        <v>40</v>
      </c>
      <c r="H308" s="26">
        <f t="shared" si="13"/>
        <v>40</v>
      </c>
      <c r="I308" s="36"/>
      <c r="J308" s="36"/>
      <c r="K308" s="36"/>
      <c r="L308" s="36">
        <v>40</v>
      </c>
      <c r="M308" s="24"/>
      <c r="N308" s="23" t="s">
        <v>72</v>
      </c>
      <c r="O308" s="24" t="s">
        <v>1207</v>
      </c>
      <c r="P308" s="24" t="s">
        <v>363</v>
      </c>
    </row>
    <row r="309" s="4" customFormat="1" ht="121.5" hidden="1" spans="1:16">
      <c r="A309" s="22">
        <v>303</v>
      </c>
      <c r="B309" s="24" t="s">
        <v>1208</v>
      </c>
      <c r="C309" s="24" t="s">
        <v>430</v>
      </c>
      <c r="D309" s="24" t="s">
        <v>1209</v>
      </c>
      <c r="E309" s="25" t="s">
        <v>70</v>
      </c>
      <c r="F309" s="24" t="s">
        <v>1210</v>
      </c>
      <c r="G309" s="26">
        <f t="shared" si="14"/>
        <v>316.2</v>
      </c>
      <c r="H309" s="26">
        <f t="shared" si="13"/>
        <v>316.2</v>
      </c>
      <c r="I309" s="36"/>
      <c r="J309" s="36">
        <v>122.7</v>
      </c>
      <c r="K309" s="36">
        <v>193.5</v>
      </c>
      <c r="L309" s="36"/>
      <c r="M309" s="24"/>
      <c r="N309" s="24" t="s">
        <v>232</v>
      </c>
      <c r="O309" s="24" t="s">
        <v>919</v>
      </c>
      <c r="P309" s="24" t="s">
        <v>363</v>
      </c>
    </row>
    <row r="310" s="4" customFormat="1" ht="67.5" hidden="1" spans="1:16">
      <c r="A310" s="22">
        <v>304</v>
      </c>
      <c r="B310" s="23" t="s">
        <v>1211</v>
      </c>
      <c r="C310" s="24" t="s">
        <v>1212</v>
      </c>
      <c r="D310" s="28" t="s">
        <v>1213</v>
      </c>
      <c r="E310" s="25" t="s">
        <v>70</v>
      </c>
      <c r="F310" s="29" t="s">
        <v>1214</v>
      </c>
      <c r="G310" s="26">
        <f t="shared" si="14"/>
        <v>1200</v>
      </c>
      <c r="H310" s="26">
        <f t="shared" si="13"/>
        <v>1200</v>
      </c>
      <c r="I310" s="36">
        <v>816</v>
      </c>
      <c r="J310" s="36">
        <v>384</v>
      </c>
      <c r="K310" s="36"/>
      <c r="L310" s="36"/>
      <c r="M310" s="24"/>
      <c r="N310" s="23" t="s">
        <v>72</v>
      </c>
      <c r="O310" s="24" t="s">
        <v>1215</v>
      </c>
      <c r="P310" s="24" t="s">
        <v>363</v>
      </c>
    </row>
    <row r="311" s="6" customFormat="1" ht="69" hidden="1" customHeight="1" spans="1:16">
      <c r="A311" s="22">
        <v>305</v>
      </c>
      <c r="B311" s="23" t="s">
        <v>1216</v>
      </c>
      <c r="C311" s="23" t="s">
        <v>98</v>
      </c>
      <c r="D311" s="28" t="s">
        <v>1217</v>
      </c>
      <c r="E311" s="25" t="s">
        <v>70</v>
      </c>
      <c r="F311" s="29" t="s">
        <v>1218</v>
      </c>
      <c r="G311" s="26">
        <f t="shared" si="14"/>
        <v>600</v>
      </c>
      <c r="H311" s="26">
        <f t="shared" si="13"/>
        <v>600</v>
      </c>
      <c r="I311" s="36"/>
      <c r="J311" s="36">
        <v>600</v>
      </c>
      <c r="K311" s="36"/>
      <c r="L311" s="36"/>
      <c r="M311" s="24"/>
      <c r="N311" s="23" t="s">
        <v>72</v>
      </c>
      <c r="O311" s="24" t="s">
        <v>1215</v>
      </c>
      <c r="P311" s="24" t="s">
        <v>363</v>
      </c>
    </row>
    <row r="312" s="6" customFormat="1" ht="175.5" hidden="1" spans="1:16">
      <c r="A312" s="22">
        <v>306</v>
      </c>
      <c r="B312" s="24" t="s">
        <v>1219</v>
      </c>
      <c r="C312" s="24" t="s">
        <v>415</v>
      </c>
      <c r="D312" s="23" t="s">
        <v>1220</v>
      </c>
      <c r="E312" s="25" t="s">
        <v>70</v>
      </c>
      <c r="F312" s="25" t="s">
        <v>1221</v>
      </c>
      <c r="G312" s="26">
        <f t="shared" si="14"/>
        <v>365</v>
      </c>
      <c r="H312" s="26">
        <f t="shared" si="13"/>
        <v>365</v>
      </c>
      <c r="I312" s="36"/>
      <c r="J312" s="36">
        <v>365</v>
      </c>
      <c r="K312" s="36"/>
      <c r="L312" s="36"/>
      <c r="M312" s="24"/>
      <c r="N312" s="24" t="s">
        <v>232</v>
      </c>
      <c r="O312" s="24" t="s">
        <v>1222</v>
      </c>
      <c r="P312" s="24" t="s">
        <v>363</v>
      </c>
    </row>
    <row r="313" s="4" customFormat="1" ht="35" hidden="1" customHeight="1" spans="1:16">
      <c r="A313" s="37" t="s">
        <v>1223</v>
      </c>
      <c r="B313" s="38"/>
      <c r="C313" s="38"/>
      <c r="D313" s="38"/>
      <c r="E313" s="38"/>
      <c r="F313" s="39"/>
      <c r="G313" s="45">
        <f t="shared" ref="G313:L313" si="15">SUM(G75:G312)</f>
        <v>15185.23</v>
      </c>
      <c r="H313" s="45">
        <f t="shared" si="15"/>
        <v>15185.23</v>
      </c>
      <c r="I313" s="45">
        <f t="shared" si="15"/>
        <v>9548.03</v>
      </c>
      <c r="J313" s="45">
        <f t="shared" si="15"/>
        <v>2727.11</v>
      </c>
      <c r="K313" s="45">
        <f t="shared" si="15"/>
        <v>393.5</v>
      </c>
      <c r="L313" s="45">
        <f t="shared" si="15"/>
        <v>2516.59</v>
      </c>
      <c r="M313" s="24"/>
      <c r="N313" s="24"/>
      <c r="O313" s="24"/>
      <c r="P313" s="24"/>
    </row>
    <row r="314" s="4" customFormat="1" ht="67.5" hidden="1" spans="1:16">
      <c r="A314" s="22">
        <v>307</v>
      </c>
      <c r="B314" s="23" t="s">
        <v>1224</v>
      </c>
      <c r="C314" s="24" t="s">
        <v>98</v>
      </c>
      <c r="D314" s="23" t="s">
        <v>1225</v>
      </c>
      <c r="E314" s="25" t="s">
        <v>70</v>
      </c>
      <c r="F314" s="23" t="s">
        <v>1226</v>
      </c>
      <c r="G314" s="26">
        <f t="shared" ref="G314:G320" si="16">H314+M314</f>
        <v>350</v>
      </c>
      <c r="H314" s="26">
        <f t="shared" ref="H314:H320" si="17">I314+J314+K314+L314</f>
        <v>350</v>
      </c>
      <c r="I314" s="36">
        <v>350</v>
      </c>
      <c r="J314" s="36"/>
      <c r="K314" s="36"/>
      <c r="L314" s="36"/>
      <c r="M314" s="24"/>
      <c r="N314" s="23" t="s">
        <v>214</v>
      </c>
      <c r="O314" s="24" t="s">
        <v>1227</v>
      </c>
      <c r="P314" s="24" t="s">
        <v>42</v>
      </c>
    </row>
    <row r="315" s="4" customFormat="1" ht="54" hidden="1" spans="1:16">
      <c r="A315" s="22">
        <v>308</v>
      </c>
      <c r="B315" s="23" t="s">
        <v>1228</v>
      </c>
      <c r="C315" s="24" t="s">
        <v>98</v>
      </c>
      <c r="D315" s="23" t="s">
        <v>1229</v>
      </c>
      <c r="E315" s="25" t="s">
        <v>70</v>
      </c>
      <c r="F315" s="23" t="s">
        <v>1230</v>
      </c>
      <c r="G315" s="26">
        <f t="shared" si="16"/>
        <v>1000</v>
      </c>
      <c r="H315" s="26">
        <f t="shared" si="17"/>
        <v>1000</v>
      </c>
      <c r="I315" s="36"/>
      <c r="J315" s="36">
        <v>1000</v>
      </c>
      <c r="K315" s="36"/>
      <c r="L315" s="36"/>
      <c r="M315" s="24"/>
      <c r="N315" s="23" t="s">
        <v>214</v>
      </c>
      <c r="O315" s="24" t="s">
        <v>1231</v>
      </c>
      <c r="P315" s="24" t="s">
        <v>42</v>
      </c>
    </row>
    <row r="316" s="4" customFormat="1" ht="67.5" hidden="1" spans="1:16">
      <c r="A316" s="22">
        <v>309</v>
      </c>
      <c r="B316" s="23" t="s">
        <v>1232</v>
      </c>
      <c r="C316" s="24" t="s">
        <v>98</v>
      </c>
      <c r="D316" s="23" t="s">
        <v>1233</v>
      </c>
      <c r="E316" s="25" t="s">
        <v>70</v>
      </c>
      <c r="F316" s="26" t="s">
        <v>1234</v>
      </c>
      <c r="G316" s="26">
        <f t="shared" si="16"/>
        <v>500</v>
      </c>
      <c r="H316" s="26">
        <f t="shared" si="17"/>
        <v>500</v>
      </c>
      <c r="I316" s="36">
        <v>100</v>
      </c>
      <c r="J316" s="36">
        <v>400</v>
      </c>
      <c r="K316" s="36"/>
      <c r="L316" s="36"/>
      <c r="M316" s="24"/>
      <c r="N316" s="23" t="s">
        <v>214</v>
      </c>
      <c r="O316" s="24" t="s">
        <v>1235</v>
      </c>
      <c r="P316" s="24" t="s">
        <v>42</v>
      </c>
    </row>
    <row r="317" s="4" customFormat="1" ht="108" hidden="1" spans="1:16">
      <c r="A317" s="22">
        <v>310</v>
      </c>
      <c r="B317" s="23" t="s">
        <v>1236</v>
      </c>
      <c r="C317" s="24" t="s">
        <v>98</v>
      </c>
      <c r="D317" s="28" t="s">
        <v>1237</v>
      </c>
      <c r="E317" s="25" t="s">
        <v>70</v>
      </c>
      <c r="F317" s="29" t="s">
        <v>1238</v>
      </c>
      <c r="G317" s="26">
        <f t="shared" si="16"/>
        <v>132</v>
      </c>
      <c r="H317" s="26">
        <f t="shared" si="17"/>
        <v>132</v>
      </c>
      <c r="I317" s="36"/>
      <c r="J317" s="36">
        <v>93.5</v>
      </c>
      <c r="K317" s="36">
        <v>38.5</v>
      </c>
      <c r="L317" s="36"/>
      <c r="M317" s="24"/>
      <c r="N317" s="23" t="s">
        <v>72</v>
      </c>
      <c r="O317" s="24" t="s">
        <v>1239</v>
      </c>
      <c r="P317" s="24" t="s">
        <v>42</v>
      </c>
    </row>
    <row r="318" s="4" customFormat="1" ht="135" hidden="1" spans="1:16">
      <c r="A318" s="22">
        <v>311</v>
      </c>
      <c r="B318" s="23" t="s">
        <v>1240</v>
      </c>
      <c r="C318" s="24" t="s">
        <v>98</v>
      </c>
      <c r="D318" s="23" t="s">
        <v>1241</v>
      </c>
      <c r="E318" s="25" t="s">
        <v>70</v>
      </c>
      <c r="F318" s="33" t="s">
        <v>1242</v>
      </c>
      <c r="G318" s="26">
        <f t="shared" si="16"/>
        <v>1500</v>
      </c>
      <c r="H318" s="26">
        <f t="shared" si="17"/>
        <v>1500</v>
      </c>
      <c r="I318" s="36">
        <v>1200</v>
      </c>
      <c r="J318" s="36">
        <v>300</v>
      </c>
      <c r="K318" s="36"/>
      <c r="L318" s="36"/>
      <c r="M318" s="24"/>
      <c r="N318" s="23" t="s">
        <v>184</v>
      </c>
      <c r="O318" s="24" t="s">
        <v>1243</v>
      </c>
      <c r="P318" s="24" t="s">
        <v>42</v>
      </c>
    </row>
    <row r="319" s="4" customFormat="1" ht="148.5" hidden="1" spans="1:16">
      <c r="A319" s="22">
        <v>312</v>
      </c>
      <c r="B319" s="23" t="s">
        <v>1244</v>
      </c>
      <c r="C319" s="24" t="s">
        <v>98</v>
      </c>
      <c r="D319" s="23" t="s">
        <v>1245</v>
      </c>
      <c r="E319" s="25" t="s">
        <v>70</v>
      </c>
      <c r="F319" s="27" t="s">
        <v>1246</v>
      </c>
      <c r="G319" s="26">
        <f t="shared" si="16"/>
        <v>210</v>
      </c>
      <c r="H319" s="26">
        <f t="shared" si="17"/>
        <v>210</v>
      </c>
      <c r="I319" s="36"/>
      <c r="J319" s="36">
        <v>210</v>
      </c>
      <c r="K319" s="36"/>
      <c r="L319" s="36"/>
      <c r="M319" s="24"/>
      <c r="N319" s="23" t="s">
        <v>184</v>
      </c>
      <c r="O319" s="24" t="s">
        <v>1247</v>
      </c>
      <c r="P319" s="24" t="s">
        <v>42</v>
      </c>
    </row>
    <row r="320" s="4" customFormat="1" ht="81" spans="1:16">
      <c r="A320" s="22">
        <v>313</v>
      </c>
      <c r="B320" s="23" t="s">
        <v>1248</v>
      </c>
      <c r="C320" s="23" t="s">
        <v>98</v>
      </c>
      <c r="D320" s="23" t="s">
        <v>1249</v>
      </c>
      <c r="E320" s="23" t="s">
        <v>70</v>
      </c>
      <c r="F320" s="23" t="s">
        <v>1250</v>
      </c>
      <c r="G320" s="26">
        <f t="shared" si="16"/>
        <v>414</v>
      </c>
      <c r="H320" s="26">
        <f t="shared" si="17"/>
        <v>414</v>
      </c>
      <c r="I320" s="36">
        <v>190</v>
      </c>
      <c r="J320" s="36">
        <v>74</v>
      </c>
      <c r="K320" s="36"/>
      <c r="L320" s="36">
        <v>150</v>
      </c>
      <c r="M320" s="24"/>
      <c r="N320" s="24" t="s">
        <v>214</v>
      </c>
      <c r="O320" s="23" t="s">
        <v>1251</v>
      </c>
      <c r="P320" s="23" t="s">
        <v>42</v>
      </c>
    </row>
    <row r="321" s="5" customFormat="1" ht="35" customHeight="1" spans="1:16">
      <c r="A321" s="37" t="s">
        <v>1252</v>
      </c>
      <c r="B321" s="38"/>
      <c r="C321" s="38"/>
      <c r="D321" s="38"/>
      <c r="E321" s="38"/>
      <c r="F321" s="39"/>
      <c r="G321" s="40">
        <f t="shared" ref="G321:L321" si="18">SUM(G314:G320)</f>
        <v>4106</v>
      </c>
      <c r="H321" s="40">
        <f t="shared" si="18"/>
        <v>4106</v>
      </c>
      <c r="I321" s="40">
        <f t="shared" si="18"/>
        <v>1840</v>
      </c>
      <c r="J321" s="40">
        <f t="shared" si="18"/>
        <v>2077.5</v>
      </c>
      <c r="K321" s="40">
        <f t="shared" si="18"/>
        <v>38.5</v>
      </c>
      <c r="L321" s="40">
        <f t="shared" si="18"/>
        <v>150</v>
      </c>
      <c r="M321" s="40"/>
      <c r="N321" s="24"/>
      <c r="O321" s="23"/>
      <c r="P321" s="23"/>
    </row>
    <row r="322" s="5" customFormat="1" ht="35" hidden="1" customHeight="1" spans="1:16">
      <c r="A322" s="37" t="s">
        <v>1253</v>
      </c>
      <c r="B322" s="38"/>
      <c r="C322" s="38"/>
      <c r="D322" s="38"/>
      <c r="E322" s="38"/>
      <c r="F322" s="39"/>
      <c r="G322" s="40">
        <f>G74+G313+G321</f>
        <v>41519.5</v>
      </c>
      <c r="H322" s="40">
        <f>H74+H313+H321</f>
        <v>41519.5</v>
      </c>
      <c r="I322" s="45">
        <f t="shared" ref="I322:L322" si="19">SUM(I321+I313+I74)</f>
        <v>23040</v>
      </c>
      <c r="J322" s="45">
        <f t="shared" si="19"/>
        <v>11569.5</v>
      </c>
      <c r="K322" s="45">
        <f t="shared" si="19"/>
        <v>1800</v>
      </c>
      <c r="L322" s="45">
        <f t="shared" si="19"/>
        <v>5110</v>
      </c>
      <c r="M322" s="46"/>
      <c r="N322" s="24"/>
      <c r="O322" s="42"/>
      <c r="P322" s="42"/>
    </row>
    <row r="323" s="3" customFormat="1" spans="1:16">
      <c r="A323" s="2"/>
      <c r="B323" s="2"/>
      <c r="C323" s="2"/>
      <c r="D323" s="7"/>
      <c r="E323" s="8"/>
      <c r="F323" s="2"/>
      <c r="G323" s="9"/>
      <c r="H323" s="9"/>
      <c r="I323" s="9"/>
      <c r="J323" s="10"/>
      <c r="K323" s="9"/>
      <c r="L323" s="9"/>
      <c r="M323" s="2"/>
      <c r="N323" s="2"/>
      <c r="O323" s="11"/>
      <c r="P323" s="2"/>
    </row>
  </sheetData>
  <autoFilter ref="A5:P322">
    <filterColumn colId="11">
      <filters>
        <filter val="29.00"/>
        <filter val="40.00"/>
        <filter val="44.00"/>
        <filter val="69.00"/>
        <filter val="74.00"/>
        <filter val="97.00"/>
        <filter val="150.00"/>
        <filter val="246.00"/>
        <filter val="728.00"/>
        <filter val="81.01"/>
        <filter val="5.02"/>
        <filter val="27.02"/>
        <filter val="90.03"/>
        <filter val="27.04"/>
        <filter val="49.07"/>
        <filter val="54.09"/>
        <filter val="53.10"/>
        <filter val="65.10"/>
        <filter val="17.14"/>
        <filter val="192.14"/>
        <filter val="42.16"/>
        <filter val="80.17"/>
        <filter val="8.19"/>
        <filter val="209.24"/>
        <filter val="46.25"/>
        <filter val="23.30"/>
        <filter val="77.30"/>
        <filter val="122.32"/>
        <filter val="63.35"/>
        <filter val="112.35"/>
        <filter val="40.36"/>
        <filter val="16.37"/>
        <filter val="95.37"/>
        <filter val="113.39"/>
        <filter val="16.40"/>
        <filter val="141.43"/>
        <filter val="21.45"/>
        <filter val="4.46"/>
        <filter val="44.46"/>
        <filter val="122.46"/>
        <filter val="81.50"/>
        <filter val="138.55"/>
        <filter val="82.57"/>
        <filter val="12.60"/>
        <filter val="43.61"/>
        <filter val="51.63"/>
        <filter val="49.64"/>
        <filter val="77.65"/>
        <filter val="69.68"/>
        <filter val="162.77"/>
        <filter val="41.78"/>
        <filter val="9.80"/>
        <filter val="17.81"/>
        <filter val="414.85"/>
        <filter val="16.86"/>
        <filter val="30.86"/>
        <filter val="11.87"/>
        <filter val="22.88"/>
        <filter val="7.91"/>
        <filter val="12.91"/>
        <filter val="9.92"/>
        <filter val="88.93"/>
        <filter val="48.95"/>
        <filter val="9.96"/>
        <filter val="55.97"/>
      </filters>
    </filterColumn>
    <extLst/>
  </autoFilter>
  <mergeCells count="19">
    <mergeCell ref="A1:B1"/>
    <mergeCell ref="A2:P2"/>
    <mergeCell ref="G3:M3"/>
    <mergeCell ref="H4:L4"/>
    <mergeCell ref="A74:F74"/>
    <mergeCell ref="A313:F313"/>
    <mergeCell ref="A321:F321"/>
    <mergeCell ref="A322:F322"/>
    <mergeCell ref="A3:A5"/>
    <mergeCell ref="B3:B5"/>
    <mergeCell ref="C3:C5"/>
    <mergeCell ref="D3:D5"/>
    <mergeCell ref="E3:E5"/>
    <mergeCell ref="F3:F5"/>
    <mergeCell ref="G4:G5"/>
    <mergeCell ref="M4:M5"/>
    <mergeCell ref="N3:N5"/>
    <mergeCell ref="O3:O5"/>
    <mergeCell ref="P3:P5"/>
  </mergeCells>
  <dataValidations count="1">
    <dataValidation allowBlank="1" showInputMessage="1" showErrorMessage="1" sqref="D7 D8 D38 D39 D224 D225 D226 D227 D228 D229 D230 D231 D232 D233 D234 D235 D237 D238 D239 D240 D241 D242 D243 D244 D245 D246 D248 D304 D305 D309"/>
  </dataValidations>
  <printOptions horizontalCentered="1"/>
  <pageMargins left="0.393055555555556" right="0.314583333333333" top="0.786805555555556" bottom="0.786805555555556" header="0.507638888888889" footer="0.507638888888889"/>
  <pageSetup paperSize="9" scale="78" fitToHeight="0" orientation="landscape" horizontalDpi="600"/>
  <headerFooter>
    <oddFooter>&amp;C第 &amp;P 页，共 &amp;N 页</oddFooter>
  </headerFooter>
  <ignoredErrors>
    <ignoredError sqref="H57" formula="1"/>
  </ignoredError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资金明细表</vt:lpstr>
      <vt:lpstr>项目明细表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淘淘乐</cp:lastModifiedBy>
  <dcterms:created xsi:type="dcterms:W3CDTF">2017-03-01T07:46:00Z</dcterms:created>
  <cp:lastPrinted>2021-08-03T05:05:00Z</cp:lastPrinted>
  <dcterms:modified xsi:type="dcterms:W3CDTF">2022-07-14T03:47:09Z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64D0BDA0814D48BFB1B5E6F4C65931D5</vt:lpwstr>
  </property>
  <property fmtid="{D5CDD505-2E9C-101B-9397-08002B2CF9AE}" pid="4" name="KSOReadingLayout">
    <vt:bool>true</vt:bool>
  </property>
  <property fmtid="{D5CDD505-2E9C-101B-9397-08002B2CF9AE}" pid="5" name="commondata">
    <vt:lpwstr>eyJoZGlkIjoiN2U0ZmEzNTYzNDIwYzI3YWJmMWY1MDhiODUyMDFiNzIifQ==</vt:lpwstr>
  </property>
</Properties>
</file>