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797" activeTab="3"/>
  </bookViews>
  <sheets>
    <sheet name="学前教育" sheetId="1" r:id="rId1"/>
    <sheet name="义务教育" sheetId="2" r:id="rId2"/>
    <sheet name="高中助学金" sheetId="3" r:id="rId3"/>
    <sheet name="中职助学金" sheetId="4" r:id="rId4"/>
  </sheets>
  <calcPr calcId="144525"/>
</workbook>
</file>

<file path=xl/sharedStrings.xml><?xml version="1.0" encoding="utf-8"?>
<sst xmlns="http://schemas.openxmlformats.org/spreadsheetml/2006/main" count="98" uniqueCount="51">
  <si>
    <t>附件：</t>
  </si>
  <si>
    <t>紫阳县2021年秋季学期贫困家庭幼儿生活补助资金分配表</t>
  </si>
  <si>
    <t>单位：元</t>
  </si>
  <si>
    <t>序号</t>
  </si>
  <si>
    <t>单位名称</t>
  </si>
  <si>
    <t>补助学生数</t>
  </si>
  <si>
    <t>金额</t>
  </si>
  <si>
    <t>本次下达资金</t>
  </si>
  <si>
    <t>备注</t>
  </si>
  <si>
    <t>上级专项资金</t>
  </si>
  <si>
    <t>县本级资金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</si>
  <si>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</si>
  <si>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</si>
  <si>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</si>
  <si>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</si>
  <si>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</si>
  <si>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</si>
  <si>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</si>
  <si>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</si>
  <si>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</si>
  <si>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</si>
  <si>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</si>
  <si>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</si>
  <si>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</si>
  <si>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</si>
  <si>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</si>
  <si>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</si>
  <si>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</si>
  <si>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</si>
  <si>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紫阳县第二幼儿园</t>
  </si>
  <si>
    <t>合    计</t>
  </si>
  <si>
    <t>紫阳县2021年秋季学期贫困家庭义务教育阶段
学生“一补”资金表分配表</t>
  </si>
  <si>
    <t>补助人数</t>
  </si>
  <si>
    <t>补助金额</t>
  </si>
  <si>
    <t>紫阳县第二小学</t>
  </si>
  <si>
    <t>紫阳县毛坝中学</t>
  </si>
  <si>
    <t>紫阳县阳光学校</t>
  </si>
  <si>
    <t>紫阳小学</t>
  </si>
  <si>
    <t>紫阳中学初中部</t>
  </si>
  <si>
    <t>合计</t>
  </si>
  <si>
    <t>紫阳县2021年秋季学期贫困家庭学生高中助学金分配表</t>
  </si>
  <si>
    <t>贫困学生</t>
  </si>
  <si>
    <t>特别困难</t>
  </si>
  <si>
    <t>一般困难</t>
  </si>
  <si>
    <t>补助资金（元）</t>
  </si>
  <si>
    <t>人数</t>
  </si>
  <si>
    <t>标准</t>
  </si>
  <si>
    <t>紫阳中学</t>
  </si>
  <si>
    <t>紫阳县2021年秋季学期中职助学金补助分配表</t>
  </si>
  <si>
    <t>补助标准</t>
  </si>
  <si>
    <t>紫阳县职业教育中心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</si>
</sst>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5"/>
  <sheetViews>
    <sheetView topLeftCell="A7" workbookViewId="0">
      <selection activeCell="J9" sqref="J9"/>
    </sheetView>
  </sheetViews>
  <sheetFormatPr defaultColWidth="9" defaultRowHeight="13.5" outlineLevelCol="6"/>
  <cols>
    <col min="1" max="1" width="6" style="1" customWidth="1"/>
    <col min="2" max="2" width="23.375" style="1" customWidth="1"/>
    <col min="3" max="3" width="7" style="1" customWidth="1"/>
    <col min="4" max="4" width="9.875" style="1" customWidth="1"/>
    <col min="5" max="5" width="15.75" style="1" customWidth="1"/>
    <col min="6" max="6" width="13.625" style="1" customWidth="1"/>
    <col min="7" max="7" width="9.75" style="1" customWidth="1"/>
    <col min="8" max="16384" width="9" style="1"/>
  </cols>
  <sheetData>
    <row r="1" s="1" customFormat="1" ht="27" customHeight="1" spans="1:1">
      <c r="A1" s="1" t="s">
        <v>0</v>
      </c>
    </row>
    <row r="2" s="1" customFormat="1" ht="36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28" customHeight="1" spans="1:7">
      <c r="A3" s="8" t="s">
        <v>2</v>
      </c>
      <c r="B3" s="8"/>
      <c r="C3" s="8"/>
      <c r="D3" s="8"/>
      <c r="E3" s="8"/>
      <c r="F3" s="3"/>
      <c r="G3" s="23"/>
    </row>
    <row r="4" s="1" customFormat="1" ht="25" customHeight="1" spans="1:7">
      <c r="A4" s="4" t="s">
        <v>3</v>
      </c>
      <c r="B4" s="4" t="s">
        <v>4</v>
      </c>
      <c r="C4" s="6" t="s">
        <v>5</v>
      </c>
      <c r="D4" s="6" t="s">
        <v>6</v>
      </c>
      <c r="E4" s="5" t="s">
        <v>7</v>
      </c>
      <c r="F4" s="5"/>
      <c r="G4" s="6" t="s">
        <v>8</v>
      </c>
    </row>
    <row r="5" s="1" customFormat="1" ht="25" customHeight="1" spans="1:7">
      <c r="A5" s="7"/>
      <c r="B5" s="7"/>
      <c r="C5" s="6"/>
      <c r="D5" s="6"/>
      <c r="E5" s="5" t="s">
        <v>9</v>
      </c>
      <c r="F5" s="5" t="s">
        <v>10</v>
      </c>
      <c r="G5" s="6"/>
    </row>
    <row r="6" s="1" customFormat="1" ht="27" customHeight="1" spans="1:7">
      <c r="A6" s="12">
        <v>1</v>
      </c>
      <c r="B6" s="12" t="s">
        <v>11</v>
      </c>
      <c r="C6" s="12">
        <v>269</v>
      </c>
      <c r="D6" s="12">
        <f t="shared" ref="D6:D24" si="0">C6*375</f>
        <v>100875</v>
      </c>
      <c r="E6" s="12">
        <v>100875</v>
      </c>
      <c r="F6" s="12"/>
      <c r="G6" s="24"/>
    </row>
    <row r="7" s="1" customFormat="1" ht="27" customHeight="1" spans="1:7">
      <c r="A7" s="12">
        <v>2</v>
      </c>
      <c r="B7" s="12" t="s">
        <v>12</v>
      </c>
      <c r="C7" s="12">
        <v>120</v>
      </c>
      <c r="D7" s="12">
        <f t="shared" si="0"/>
        <v>45000</v>
      </c>
      <c r="E7" s="12">
        <v>45000</v>
      </c>
      <c r="F7" s="12"/>
      <c r="G7" s="24"/>
    </row>
    <row r="8" s="1" customFormat="1" ht="27" customHeight="1" spans="1:7">
      <c r="A8" s="12">
        <v>3</v>
      </c>
      <c r="B8" s="12" t="s">
        <v>13</v>
      </c>
      <c r="C8" s="12">
        <v>56</v>
      </c>
      <c r="D8" s="12">
        <f t="shared" si="0"/>
        <v>21000</v>
      </c>
      <c r="E8" s="12">
        <v>21000</v>
      </c>
      <c r="F8" s="12"/>
      <c r="G8" s="24"/>
    </row>
    <row r="9" s="1" customFormat="1" ht="27" customHeight="1" spans="1:7">
      <c r="A9" s="12">
        <v>4</v>
      </c>
      <c r="B9" s="12" t="s">
        <v>14</v>
      </c>
      <c r="C9" s="12">
        <v>167</v>
      </c>
      <c r="D9" s="12">
        <f t="shared" si="0"/>
        <v>62625</v>
      </c>
      <c r="E9" s="12">
        <v>62625</v>
      </c>
      <c r="F9" s="12"/>
      <c r="G9" s="24"/>
    </row>
    <row r="10" s="1" customFormat="1" ht="27" customHeight="1" spans="1:7">
      <c r="A10" s="12">
        <v>5</v>
      </c>
      <c r="B10" s="12" t="s">
        <v>15</v>
      </c>
      <c r="C10" s="12">
        <v>212</v>
      </c>
      <c r="D10" s="12">
        <f t="shared" si="0"/>
        <v>79500</v>
      </c>
      <c r="E10" s="12">
        <v>79500</v>
      </c>
      <c r="F10" s="12"/>
      <c r="G10" s="24"/>
    </row>
    <row r="11" s="1" customFormat="1" ht="27" customHeight="1" spans="1:7">
      <c r="A11" s="12">
        <v>6</v>
      </c>
      <c r="B11" s="12" t="s">
        <v>16</v>
      </c>
      <c r="C11" s="12">
        <v>152</v>
      </c>
      <c r="D11" s="12">
        <f t="shared" si="0"/>
        <v>57000</v>
      </c>
      <c r="E11" s="12">
        <v>57000</v>
      </c>
      <c r="F11" s="12"/>
      <c r="G11" s="24"/>
    </row>
    <row r="12" s="1" customFormat="1" ht="27" customHeight="1" spans="1:7">
      <c r="A12" s="12">
        <v>7</v>
      </c>
      <c r="B12" s="12" t="s">
        <v>17</v>
      </c>
      <c r="C12" s="12">
        <v>219</v>
      </c>
      <c r="D12" s="12">
        <f t="shared" si="0"/>
        <v>82125</v>
      </c>
      <c r="E12" s="12">
        <v>82125</v>
      </c>
      <c r="F12" s="12"/>
      <c r="G12" s="24"/>
    </row>
    <row r="13" s="1" customFormat="1" ht="27" customHeight="1" spans="1:7">
      <c r="A13" s="12">
        <v>8</v>
      </c>
      <c r="B13" s="12" t="s">
        <v>18</v>
      </c>
      <c r="C13" s="12">
        <v>201</v>
      </c>
      <c r="D13" s="12">
        <f t="shared" si="0"/>
        <v>75375</v>
      </c>
      <c r="E13" s="12">
        <v>75375</v>
      </c>
      <c r="F13" s="12"/>
      <c r="G13" s="24"/>
    </row>
    <row r="14" s="1" customFormat="1" ht="27" customHeight="1" spans="1:7">
      <c r="A14" s="12">
        <v>9</v>
      </c>
      <c r="B14" s="12" t="s">
        <v>19</v>
      </c>
      <c r="C14" s="12">
        <v>115</v>
      </c>
      <c r="D14" s="12">
        <f t="shared" si="0"/>
        <v>43125</v>
      </c>
      <c r="E14" s="12">
        <v>43125</v>
      </c>
      <c r="F14" s="12"/>
      <c r="G14" s="24"/>
    </row>
    <row r="15" s="1" customFormat="1" ht="27" customHeight="1" spans="1:7">
      <c r="A15" s="12">
        <v>10</v>
      </c>
      <c r="B15" s="12" t="s">
        <v>20</v>
      </c>
      <c r="C15" s="12">
        <v>98</v>
      </c>
      <c r="D15" s="12">
        <f t="shared" si="0"/>
        <v>36750</v>
      </c>
      <c r="E15" s="12">
        <v>36750</v>
      </c>
      <c r="F15" s="12"/>
      <c r="G15" s="24"/>
    </row>
    <row r="16" s="1" customFormat="1" ht="27" customHeight="1" spans="1:7">
      <c r="A16" s="12">
        <v>11</v>
      </c>
      <c r="B16" s="12" t="s">
        <v>21</v>
      </c>
      <c r="C16" s="12">
        <v>140</v>
      </c>
      <c r="D16" s="12">
        <f t="shared" si="0"/>
        <v>52500</v>
      </c>
      <c r="E16" s="12">
        <v>43250</v>
      </c>
      <c r="F16" s="12">
        <f t="shared" ref="F6:F24" si="1">D16-E16</f>
        <v>9250</v>
      </c>
      <c r="G16" s="24"/>
    </row>
    <row r="17" s="1" customFormat="1" ht="27" customHeight="1" spans="1:7">
      <c r="A17" s="12">
        <v>12</v>
      </c>
      <c r="B17" s="12" t="s">
        <v>22</v>
      </c>
      <c r="C17" s="12">
        <v>172</v>
      </c>
      <c r="D17" s="12">
        <f t="shared" si="0"/>
        <v>64500</v>
      </c>
      <c r="E17" s="12"/>
      <c r="F17" s="12">
        <f t="shared" si="1"/>
        <v>64500</v>
      </c>
      <c r="G17" s="24"/>
    </row>
    <row r="18" s="1" customFormat="1" ht="27" customHeight="1" spans="1:7">
      <c r="A18" s="12">
        <v>13</v>
      </c>
      <c r="B18" s="12" t="s">
        <v>23</v>
      </c>
      <c r="C18" s="12">
        <v>154</v>
      </c>
      <c r="D18" s="12">
        <f t="shared" si="0"/>
        <v>57750</v>
      </c>
      <c r="E18" s="12"/>
      <c r="F18" s="12">
        <f t="shared" si="1"/>
        <v>57750</v>
      </c>
      <c r="G18" s="24"/>
    </row>
    <row r="19" s="1" customFormat="1" ht="27" customHeight="1" spans="1:7">
      <c r="A19" s="12">
        <v>14</v>
      </c>
      <c r="B19" s="12" t="s">
        <v>24</v>
      </c>
      <c r="C19" s="12">
        <v>99</v>
      </c>
      <c r="D19" s="12">
        <f t="shared" si="0"/>
        <v>37125</v>
      </c>
      <c r="E19" s="12"/>
      <c r="F19" s="12">
        <f t="shared" si="1"/>
        <v>37125</v>
      </c>
      <c r="G19" s="24"/>
    </row>
    <row r="20" s="1" customFormat="1" ht="27" customHeight="1" spans="1:7">
      <c r="A20" s="12">
        <v>15</v>
      </c>
      <c r="B20" s="12" t="s">
        <v>25</v>
      </c>
      <c r="C20" s="12">
        <v>93</v>
      </c>
      <c r="D20" s="12">
        <f t="shared" si="0"/>
        <v>34875</v>
      </c>
      <c r="E20" s="12"/>
      <c r="F20" s="12">
        <f t="shared" si="1"/>
        <v>34875</v>
      </c>
      <c r="G20" s="24"/>
    </row>
    <row r="21" s="1" customFormat="1" ht="27" customHeight="1" spans="1:7">
      <c r="A21" s="12">
        <v>16</v>
      </c>
      <c r="B21" s="12" t="s">
        <v>26</v>
      </c>
      <c r="C21" s="12">
        <v>128</v>
      </c>
      <c r="D21" s="12">
        <f t="shared" si="0"/>
        <v>48000</v>
      </c>
      <c r="E21" s="12"/>
      <c r="F21" s="12">
        <f t="shared" si="1"/>
        <v>48000</v>
      </c>
      <c r="G21" s="24"/>
    </row>
    <row r="22" s="1" customFormat="1" ht="27" customHeight="1" spans="1:7">
      <c r="A22" s="12">
        <v>17</v>
      </c>
      <c r="B22" s="12" t="s">
        <v>27</v>
      </c>
      <c r="C22" s="12">
        <v>107</v>
      </c>
      <c r="D22" s="12">
        <f t="shared" si="0"/>
        <v>40125</v>
      </c>
      <c r="E22" s="12"/>
      <c r="F22" s="12">
        <f t="shared" si="1"/>
        <v>40125</v>
      </c>
      <c r="G22" s="24"/>
    </row>
    <row r="23" s="1" customFormat="1" ht="27" customHeight="1" spans="1:7">
      <c r="A23" s="12">
        <v>18</v>
      </c>
      <c r="B23" s="12" t="s">
        <v>28</v>
      </c>
      <c r="C23" s="12">
        <v>95</v>
      </c>
      <c r="D23" s="12">
        <f t="shared" si="0"/>
        <v>35625</v>
      </c>
      <c r="E23" s="12"/>
      <c r="F23" s="12">
        <f t="shared" si="1"/>
        <v>35625</v>
      </c>
      <c r="G23" s="24"/>
    </row>
    <row r="24" s="1" customFormat="1" ht="27" customHeight="1" spans="1:7">
      <c r="A24" s="12">
        <v>19</v>
      </c>
      <c r="B24" s="12" t="s">
        <v>29</v>
      </c>
      <c r="C24" s="12">
        <v>126</v>
      </c>
      <c r="D24" s="12">
        <f t="shared" si="0"/>
        <v>47250</v>
      </c>
      <c r="E24" s="12"/>
      <c r="F24" s="12">
        <f t="shared" si="1"/>
        <v>47250</v>
      </c>
      <c r="G24" s="24"/>
    </row>
    <row r="25" s="1" customFormat="1" ht="27" customHeight="1" spans="1:7">
      <c r="A25" s="13" t="s">
        <v>30</v>
      </c>
      <c r="B25" s="14"/>
      <c r="C25" s="6">
        <f t="shared" ref="C25:F25" si="2">SUM(C6:C24)</f>
        <v>2723</v>
      </c>
      <c r="D25" s="6">
        <f t="shared" si="2"/>
        <v>1021125</v>
      </c>
      <c r="E25" s="6">
        <f t="shared" si="2"/>
        <v>646625</v>
      </c>
      <c r="F25" s="6">
        <f t="shared" si="2"/>
        <v>374500</v>
      </c>
      <c r="G25" s="25"/>
    </row>
  </sheetData>
  <mergeCells count="9">
    <mergeCell ref="A2:G2"/>
    <mergeCell ref="A3:E3"/>
    <mergeCell ref="E4:F4"/>
    <mergeCell ref="A25:B25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8"/>
  <sheetViews>
    <sheetView topLeftCell="A13" workbookViewId="0">
      <selection activeCell="C28" sqref="C28"/>
    </sheetView>
  </sheetViews>
  <sheetFormatPr defaultColWidth="9" defaultRowHeight="13.5" outlineLevelCol="6"/>
  <cols>
    <col min="1" max="1" width="7.25" style="1" customWidth="1"/>
    <col min="2" max="2" width="21.25" style="1" customWidth="1"/>
    <col min="3" max="3" width="9" style="1"/>
    <col min="4" max="4" width="11.625" style="1"/>
    <col min="5" max="5" width="14" style="1" customWidth="1"/>
    <col min="6" max="6" width="12.625" style="1" customWidth="1"/>
    <col min="7" max="7" width="9.5" style="1" customWidth="1"/>
    <col min="8" max="16384" width="9" style="1"/>
  </cols>
  <sheetData>
    <row r="1" s="1" customFormat="1" ht="20" customHeight="1" spans="1:1">
      <c r="A1" s="1" t="s">
        <v>0</v>
      </c>
    </row>
    <row r="2" s="1" customFormat="1" ht="41" customHeight="1" spans="1:7">
      <c r="A2" s="16" t="s">
        <v>31</v>
      </c>
      <c r="B2" s="16"/>
      <c r="C2" s="16"/>
      <c r="D2" s="16"/>
      <c r="E2" s="16"/>
      <c r="F2" s="16"/>
      <c r="G2" s="16"/>
    </row>
    <row r="3" s="1" customFormat="1" ht="21" customHeight="1" spans="1:7">
      <c r="A3" s="17" t="s">
        <v>2</v>
      </c>
      <c r="B3" s="17"/>
      <c r="C3" s="17"/>
      <c r="D3" s="17"/>
      <c r="E3" s="17"/>
      <c r="F3" s="17"/>
      <c r="G3" s="18"/>
    </row>
    <row r="4" s="1" customFormat="1" ht="24" customHeight="1" spans="1:7">
      <c r="A4" s="10" t="s">
        <v>3</v>
      </c>
      <c r="B4" s="10" t="s">
        <v>4</v>
      </c>
      <c r="C4" s="10" t="s">
        <v>32</v>
      </c>
      <c r="D4" s="10" t="s">
        <v>33</v>
      </c>
      <c r="E4" s="19" t="s">
        <v>7</v>
      </c>
      <c r="F4" s="19"/>
      <c r="G4" s="9" t="s">
        <v>8</v>
      </c>
    </row>
    <row r="5" s="1" customFormat="1" ht="24" customHeight="1" spans="1:7">
      <c r="A5" s="11"/>
      <c r="B5" s="11"/>
      <c r="C5" s="11"/>
      <c r="D5" s="11"/>
      <c r="E5" s="19" t="s">
        <v>9</v>
      </c>
      <c r="F5" s="19" t="s">
        <v>10</v>
      </c>
      <c r="G5" s="9"/>
    </row>
    <row r="6" s="1" customFormat="1" ht="24" customHeight="1" spans="1:7">
      <c r="A6" s="20">
        <v>1</v>
      </c>
      <c r="B6" s="20" t="s">
        <v>11</v>
      </c>
      <c r="C6" s="20">
        <v>623</v>
      </c>
      <c r="D6" s="20">
        <v>155750</v>
      </c>
      <c r="E6" s="20"/>
      <c r="F6" s="20">
        <f t="shared" ref="F6:F27" si="0">D6-E6</f>
        <v>155750</v>
      </c>
      <c r="G6" s="20"/>
    </row>
    <row r="7" s="1" customFormat="1" ht="24" customHeight="1" spans="1:7">
      <c r="A7" s="20">
        <v>2</v>
      </c>
      <c r="B7" s="20" t="s">
        <v>12</v>
      </c>
      <c r="C7" s="20">
        <v>591</v>
      </c>
      <c r="D7" s="20">
        <v>218125</v>
      </c>
      <c r="E7" s="20"/>
      <c r="F7" s="20">
        <f t="shared" si="0"/>
        <v>218125</v>
      </c>
      <c r="G7" s="20"/>
    </row>
    <row r="8" s="1" customFormat="1" ht="24" customHeight="1" spans="1:7">
      <c r="A8" s="20">
        <v>3</v>
      </c>
      <c r="B8" s="20" t="s">
        <v>13</v>
      </c>
      <c r="C8" s="20">
        <v>335</v>
      </c>
      <c r="D8" s="20">
        <v>112812.5</v>
      </c>
      <c r="E8" s="20"/>
      <c r="F8" s="20">
        <f t="shared" si="0"/>
        <v>112812.5</v>
      </c>
      <c r="G8" s="20"/>
    </row>
    <row r="9" s="1" customFormat="1" ht="24" customHeight="1" spans="1:7">
      <c r="A9" s="20">
        <v>4</v>
      </c>
      <c r="B9" s="20" t="s">
        <v>14</v>
      </c>
      <c r="C9" s="20">
        <v>746</v>
      </c>
      <c r="D9" s="20">
        <v>226437.5</v>
      </c>
      <c r="E9" s="20"/>
      <c r="F9" s="20">
        <f t="shared" si="0"/>
        <v>226437.5</v>
      </c>
      <c r="G9" s="20"/>
    </row>
    <row r="10" s="1" customFormat="1" ht="24" customHeight="1" spans="1:7">
      <c r="A10" s="20">
        <v>5</v>
      </c>
      <c r="B10" s="20" t="s">
        <v>15</v>
      </c>
      <c r="C10" s="20">
        <v>1417</v>
      </c>
      <c r="D10" s="20">
        <v>576687.5</v>
      </c>
      <c r="E10" s="20"/>
      <c r="F10" s="20">
        <f t="shared" si="0"/>
        <v>576687.5</v>
      </c>
      <c r="G10" s="20"/>
    </row>
    <row r="11" s="1" customFormat="1" ht="24" customHeight="1" spans="1:7">
      <c r="A11" s="20">
        <v>6</v>
      </c>
      <c r="B11" s="20" t="s">
        <v>16</v>
      </c>
      <c r="C11" s="20">
        <v>686</v>
      </c>
      <c r="D11" s="20">
        <v>232812.5</v>
      </c>
      <c r="E11" s="20"/>
      <c r="F11" s="20">
        <f t="shared" si="0"/>
        <v>232812.5</v>
      </c>
      <c r="G11" s="20"/>
    </row>
    <row r="12" s="1" customFormat="1" ht="24" customHeight="1" spans="1:7">
      <c r="A12" s="20">
        <v>7</v>
      </c>
      <c r="B12" s="20" t="s">
        <v>17</v>
      </c>
      <c r="C12" s="20">
        <v>1112</v>
      </c>
      <c r="D12" s="20">
        <v>325750</v>
      </c>
      <c r="E12" s="20"/>
      <c r="F12" s="20">
        <f t="shared" si="0"/>
        <v>325750</v>
      </c>
      <c r="G12" s="20"/>
    </row>
    <row r="13" s="1" customFormat="1" ht="24" customHeight="1" spans="1:7">
      <c r="A13" s="20">
        <v>8</v>
      </c>
      <c r="B13" s="20" t="s">
        <v>18</v>
      </c>
      <c r="C13" s="20">
        <v>933</v>
      </c>
      <c r="D13" s="20">
        <v>319687.5</v>
      </c>
      <c r="E13" s="20">
        <v>290000</v>
      </c>
      <c r="F13" s="20">
        <f t="shared" si="0"/>
        <v>29687.5</v>
      </c>
      <c r="G13" s="20"/>
    </row>
    <row r="14" s="1" customFormat="1" ht="24" customHeight="1" spans="1:7">
      <c r="A14" s="20">
        <v>9</v>
      </c>
      <c r="B14" s="20" t="s">
        <v>19</v>
      </c>
      <c r="C14" s="20">
        <v>427</v>
      </c>
      <c r="D14" s="20">
        <v>154437.5</v>
      </c>
      <c r="E14" s="20"/>
      <c r="F14" s="20">
        <f t="shared" si="0"/>
        <v>154437.5</v>
      </c>
      <c r="G14" s="20"/>
    </row>
    <row r="15" s="1" customFormat="1" ht="24" customHeight="1" spans="1:7">
      <c r="A15" s="20">
        <v>10</v>
      </c>
      <c r="B15" s="20" t="s">
        <v>20</v>
      </c>
      <c r="C15" s="20">
        <v>538</v>
      </c>
      <c r="D15" s="20">
        <v>171125</v>
      </c>
      <c r="E15" s="20"/>
      <c r="F15" s="20">
        <f t="shared" si="0"/>
        <v>171125</v>
      </c>
      <c r="G15" s="20"/>
    </row>
    <row r="16" s="1" customFormat="1" ht="24" customHeight="1" spans="1:7">
      <c r="A16" s="20">
        <v>11</v>
      </c>
      <c r="B16" s="20" t="s">
        <v>21</v>
      </c>
      <c r="C16" s="20">
        <v>693</v>
      </c>
      <c r="D16" s="20">
        <v>269625</v>
      </c>
      <c r="E16" s="20"/>
      <c r="F16" s="20">
        <f t="shared" si="0"/>
        <v>269625</v>
      </c>
      <c r="G16" s="20"/>
    </row>
    <row r="17" s="1" customFormat="1" ht="24" customHeight="1" spans="1:7">
      <c r="A17" s="20">
        <v>12</v>
      </c>
      <c r="B17" s="20" t="s">
        <v>22</v>
      </c>
      <c r="C17" s="20">
        <v>676</v>
      </c>
      <c r="D17" s="20">
        <v>227062.5</v>
      </c>
      <c r="E17" s="20"/>
      <c r="F17" s="20">
        <f t="shared" si="0"/>
        <v>227062.5</v>
      </c>
      <c r="G17" s="20"/>
    </row>
    <row r="18" s="1" customFormat="1" ht="24" customHeight="1" spans="1:7">
      <c r="A18" s="20">
        <v>13</v>
      </c>
      <c r="B18" s="20" t="s">
        <v>23</v>
      </c>
      <c r="C18" s="20">
        <v>543</v>
      </c>
      <c r="D18" s="20">
        <v>147500</v>
      </c>
      <c r="E18" s="20"/>
      <c r="F18" s="20">
        <f t="shared" si="0"/>
        <v>147500</v>
      </c>
      <c r="G18" s="20"/>
    </row>
    <row r="19" s="1" customFormat="1" ht="24" customHeight="1" spans="1:7">
      <c r="A19" s="20">
        <v>14</v>
      </c>
      <c r="B19" s="20" t="s">
        <v>24</v>
      </c>
      <c r="C19" s="20">
        <v>505</v>
      </c>
      <c r="D19" s="20">
        <v>181937.5</v>
      </c>
      <c r="E19" s="20"/>
      <c r="F19" s="20">
        <f t="shared" si="0"/>
        <v>181937.5</v>
      </c>
      <c r="G19" s="20"/>
    </row>
    <row r="20" s="1" customFormat="1" ht="24" customHeight="1" spans="1:7">
      <c r="A20" s="20">
        <v>15</v>
      </c>
      <c r="B20" s="20" t="s">
        <v>25</v>
      </c>
      <c r="C20" s="20">
        <v>567</v>
      </c>
      <c r="D20" s="20">
        <v>190562.5</v>
      </c>
      <c r="E20" s="20"/>
      <c r="F20" s="20">
        <f t="shared" si="0"/>
        <v>190562.5</v>
      </c>
      <c r="G20" s="20"/>
    </row>
    <row r="21" s="1" customFormat="1" ht="24" customHeight="1" spans="1:7">
      <c r="A21" s="20">
        <v>16</v>
      </c>
      <c r="B21" s="20" t="s">
        <v>26</v>
      </c>
      <c r="C21" s="20">
        <v>612</v>
      </c>
      <c r="D21" s="20">
        <v>197562.5</v>
      </c>
      <c r="E21" s="20"/>
      <c r="F21" s="20">
        <f t="shared" si="0"/>
        <v>197562.5</v>
      </c>
      <c r="G21" s="20"/>
    </row>
    <row r="22" s="1" customFormat="1" ht="24" customHeight="1" spans="1:7">
      <c r="A22" s="20">
        <v>17</v>
      </c>
      <c r="B22" s="20" t="s">
        <v>27</v>
      </c>
      <c r="C22" s="20">
        <v>630</v>
      </c>
      <c r="D22" s="20">
        <v>229937.5</v>
      </c>
      <c r="E22" s="20"/>
      <c r="F22" s="20">
        <f t="shared" si="0"/>
        <v>229937.5</v>
      </c>
      <c r="G22" s="20"/>
    </row>
    <row r="23" s="1" customFormat="1" ht="24" customHeight="1" spans="1:7">
      <c r="A23" s="20">
        <v>18</v>
      </c>
      <c r="B23" s="20" t="s">
        <v>34</v>
      </c>
      <c r="C23" s="20">
        <v>323</v>
      </c>
      <c r="D23" s="20">
        <v>80750</v>
      </c>
      <c r="E23" s="20"/>
      <c r="F23" s="20">
        <f t="shared" si="0"/>
        <v>80750</v>
      </c>
      <c r="G23" s="20"/>
    </row>
    <row r="24" s="1" customFormat="1" ht="24" customHeight="1" spans="1:7">
      <c r="A24" s="20">
        <v>19</v>
      </c>
      <c r="B24" s="20" t="s">
        <v>35</v>
      </c>
      <c r="C24" s="20">
        <v>387</v>
      </c>
      <c r="D24" s="20">
        <v>171875</v>
      </c>
      <c r="E24" s="20"/>
      <c r="F24" s="20">
        <f t="shared" si="0"/>
        <v>171875</v>
      </c>
      <c r="G24" s="20"/>
    </row>
    <row r="25" s="1" customFormat="1" ht="24" customHeight="1" spans="1:7">
      <c r="A25" s="20">
        <v>20</v>
      </c>
      <c r="B25" s="20" t="s">
        <v>36</v>
      </c>
      <c r="C25" s="20">
        <v>26</v>
      </c>
      <c r="D25" s="20">
        <v>12250</v>
      </c>
      <c r="E25" s="20"/>
      <c r="F25" s="20">
        <f t="shared" si="0"/>
        <v>12250</v>
      </c>
      <c r="G25" s="20"/>
    </row>
    <row r="26" s="1" customFormat="1" ht="24" customHeight="1" spans="1:7">
      <c r="A26" s="20">
        <v>21</v>
      </c>
      <c r="B26" s="20" t="s">
        <v>37</v>
      </c>
      <c r="C26" s="20">
        <v>388</v>
      </c>
      <c r="D26" s="20">
        <v>97000</v>
      </c>
      <c r="E26" s="20"/>
      <c r="F26" s="20">
        <f t="shared" si="0"/>
        <v>97000</v>
      </c>
      <c r="G26" s="20"/>
    </row>
    <row r="27" s="1" customFormat="1" ht="24" customHeight="1" spans="1:7">
      <c r="A27" s="20">
        <v>22</v>
      </c>
      <c r="B27" s="20" t="s">
        <v>38</v>
      </c>
      <c r="C27" s="20">
        <v>673</v>
      </c>
      <c r="D27" s="20">
        <v>244062.5</v>
      </c>
      <c r="E27" s="20"/>
      <c r="F27" s="20">
        <f t="shared" si="0"/>
        <v>244062.5</v>
      </c>
      <c r="G27" s="20"/>
    </row>
    <row r="28" s="1" customFormat="1" ht="24" customHeight="1" spans="1:7">
      <c r="A28" s="21" t="s">
        <v>39</v>
      </c>
      <c r="B28" s="22"/>
      <c r="C28" s="9">
        <f t="shared" ref="C28:F28" si="1">SUM(C6:C27)</f>
        <v>13431</v>
      </c>
      <c r="D28" s="9">
        <f t="shared" si="1"/>
        <v>4543750</v>
      </c>
      <c r="E28" s="9">
        <f t="shared" si="1"/>
        <v>290000</v>
      </c>
      <c r="F28" s="9">
        <f t="shared" si="1"/>
        <v>4253750</v>
      </c>
      <c r="G28" s="20"/>
    </row>
  </sheetData>
  <mergeCells count="9">
    <mergeCell ref="A2:G2"/>
    <mergeCell ref="A3:F3"/>
    <mergeCell ref="E4:F4"/>
    <mergeCell ref="A28:B28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8"/>
  <sheetViews>
    <sheetView workbookViewId="0">
      <selection activeCell="M7" sqref="M7"/>
    </sheetView>
  </sheetViews>
  <sheetFormatPr defaultColWidth="9" defaultRowHeight="13.5" outlineLevelRow="7"/>
  <cols>
    <col min="1" max="1" width="6.875" style="1" customWidth="1"/>
    <col min="2" max="2" width="12.625" style="1" customWidth="1"/>
    <col min="3" max="3" width="6.125" style="1" customWidth="1"/>
    <col min="4" max="7" width="6.5" style="1" customWidth="1"/>
    <col min="8" max="9" width="9.25" style="1"/>
    <col min="10" max="10" width="9.625" style="1" customWidth="1"/>
    <col min="11" max="11" width="7.125" style="1" customWidth="1"/>
    <col min="12" max="16384" width="9" style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6" customHeight="1" spans="1:1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8" customHeight="1" spans="1:11">
      <c r="A3" s="8" t="s">
        <v>2</v>
      </c>
      <c r="B3" s="8"/>
      <c r="C3" s="8"/>
      <c r="D3" s="3"/>
      <c r="E3" s="3"/>
      <c r="F3" s="3"/>
      <c r="G3" s="3"/>
      <c r="H3" s="3"/>
      <c r="I3" s="3"/>
      <c r="J3" s="3"/>
      <c r="K3" s="3"/>
    </row>
    <row r="4" s="1" customFormat="1" ht="25" customHeight="1" spans="1:11">
      <c r="A4" s="4" t="s">
        <v>3</v>
      </c>
      <c r="B4" s="4" t="s">
        <v>4</v>
      </c>
      <c r="C4" s="4" t="s">
        <v>41</v>
      </c>
      <c r="D4" s="9" t="s">
        <v>42</v>
      </c>
      <c r="E4" s="9"/>
      <c r="F4" s="9" t="s">
        <v>43</v>
      </c>
      <c r="G4" s="9"/>
      <c r="H4" s="10" t="s">
        <v>44</v>
      </c>
      <c r="I4" s="15" t="s">
        <v>7</v>
      </c>
      <c r="J4" s="15"/>
      <c r="K4" s="6" t="s">
        <v>8</v>
      </c>
    </row>
    <row r="5" s="1" customFormat="1" ht="40" customHeight="1" spans="1:11">
      <c r="A5" s="7"/>
      <c r="B5" s="7"/>
      <c r="C5" s="7"/>
      <c r="D5" s="6" t="s">
        <v>45</v>
      </c>
      <c r="E5" s="6" t="s">
        <v>46</v>
      </c>
      <c r="F5" s="6" t="s">
        <v>45</v>
      </c>
      <c r="G5" s="6" t="s">
        <v>46</v>
      </c>
      <c r="H5" s="11"/>
      <c r="I5" s="15" t="s">
        <v>9</v>
      </c>
      <c r="J5" s="15" t="s">
        <v>10</v>
      </c>
      <c r="K5" s="6"/>
    </row>
    <row r="6" s="1" customFormat="1" ht="39" customHeight="1" spans="1:11">
      <c r="A6" s="12">
        <v>1</v>
      </c>
      <c r="B6" s="12" t="s">
        <v>47</v>
      </c>
      <c r="C6" s="12">
        <f>D6+F6</f>
        <v>2225</v>
      </c>
      <c r="D6" s="12">
        <v>2108</v>
      </c>
      <c r="E6" s="12">
        <v>1250</v>
      </c>
      <c r="F6" s="12">
        <v>117</v>
      </c>
      <c r="G6" s="12">
        <v>750</v>
      </c>
      <c r="H6" s="12">
        <f>D6*E6+F6*G6</f>
        <v>2722750</v>
      </c>
      <c r="I6" s="12">
        <v>2298250</v>
      </c>
      <c r="J6" s="12">
        <f>H6-I6</f>
        <v>424500</v>
      </c>
      <c r="K6" s="12"/>
    </row>
    <row r="7" s="1" customFormat="1" ht="39" customHeight="1" spans="1:11">
      <c r="A7" s="12">
        <v>2</v>
      </c>
      <c r="B7" s="12" t="s">
        <v>35</v>
      </c>
      <c r="C7" s="12">
        <f>D7+F7</f>
        <v>640</v>
      </c>
      <c r="D7" s="12">
        <v>570</v>
      </c>
      <c r="E7" s="12">
        <v>1250</v>
      </c>
      <c r="F7" s="12">
        <v>70</v>
      </c>
      <c r="G7" s="12">
        <v>750</v>
      </c>
      <c r="H7" s="12">
        <f>D7*E7+F7*G7</f>
        <v>765000</v>
      </c>
      <c r="I7" s="12">
        <v>0</v>
      </c>
      <c r="J7" s="12">
        <f>H7-I7</f>
        <v>765000</v>
      </c>
      <c r="K7" s="12"/>
    </row>
    <row r="8" s="1" customFormat="1" ht="39" customHeight="1" spans="1:11">
      <c r="A8" s="13" t="s">
        <v>39</v>
      </c>
      <c r="B8" s="14"/>
      <c r="C8" s="6">
        <f t="shared" ref="C8:F8" si="0">C6+C7</f>
        <v>2865</v>
      </c>
      <c r="D8" s="6">
        <f t="shared" si="0"/>
        <v>2678</v>
      </c>
      <c r="E8" s="6">
        <v>1250</v>
      </c>
      <c r="F8" s="6">
        <f t="shared" si="0"/>
        <v>187</v>
      </c>
      <c r="G8" s="6">
        <v>750</v>
      </c>
      <c r="H8" s="6">
        <f t="shared" ref="H8:J8" si="1">H6+H7</f>
        <v>3487750</v>
      </c>
      <c r="I8" s="6">
        <f t="shared" si="1"/>
        <v>2298250</v>
      </c>
      <c r="J8" s="6">
        <f t="shared" si="1"/>
        <v>1189500</v>
      </c>
      <c r="K8" s="6"/>
    </row>
  </sheetData>
  <mergeCells count="10">
    <mergeCell ref="A2:K2"/>
    <mergeCell ref="A3:B3"/>
    <mergeCell ref="D4:E4"/>
    <mergeCell ref="F4:G4"/>
    <mergeCell ref="I4:J4"/>
    <mergeCell ref="A8:B8"/>
    <mergeCell ref="A4:A5"/>
    <mergeCell ref="B4:B5"/>
    <mergeCell ref="C4:C5"/>
    <mergeCell ref="H4:H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6"/>
  <sheetViews>
    <sheetView tabSelected="1" workbookViewId="0">
      <selection activeCell="C6" sqref="C6"/>
    </sheetView>
  </sheetViews>
  <sheetFormatPr defaultColWidth="9" defaultRowHeight="13.5" outlineLevelRow="5" outlineLevelCol="7"/>
  <cols>
    <col min="1" max="1" width="9" style="1"/>
    <col min="2" max="2" width="22.875" style="1" customWidth="1"/>
    <col min="3" max="16384" width="9" style="1"/>
  </cols>
  <sheetData>
    <row r="1" s="1" customFormat="1" ht="32" customHeight="1" spans="1:1">
      <c r="A1" s="1" t="s">
        <v>0</v>
      </c>
    </row>
    <row r="2" s="1" customFormat="1" ht="42" customHeight="1" spans="1:8">
      <c r="A2" s="2" t="s">
        <v>48</v>
      </c>
      <c r="B2" s="2"/>
      <c r="C2" s="2"/>
      <c r="D2" s="2"/>
      <c r="E2" s="2"/>
      <c r="F2" s="2"/>
      <c r="G2" s="2"/>
      <c r="H2" s="2"/>
    </row>
    <row r="3" s="1" customFormat="1" ht="3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32" customHeight="1" spans="1:8">
      <c r="A4" s="4" t="s">
        <v>3</v>
      </c>
      <c r="B4" s="4" t="s">
        <v>4</v>
      </c>
      <c r="C4" s="4" t="s">
        <v>5</v>
      </c>
      <c r="D4" s="4" t="s">
        <v>49</v>
      </c>
      <c r="E4" s="4" t="s">
        <v>33</v>
      </c>
      <c r="F4" s="5" t="s">
        <v>7</v>
      </c>
      <c r="G4" s="5"/>
      <c r="H4" s="6" t="s">
        <v>8</v>
      </c>
    </row>
    <row r="5" s="1" customFormat="1" ht="35" customHeight="1" spans="1:8">
      <c r="A5" s="7"/>
      <c r="B5" s="7"/>
      <c r="C5" s="7"/>
      <c r="D5" s="7"/>
      <c r="E5" s="7"/>
      <c r="F5" s="5" t="s">
        <v>9</v>
      </c>
      <c r="G5" s="5" t="s">
        <v>10</v>
      </c>
      <c r="H5" s="6"/>
    </row>
    <row r="6" s="1" customFormat="1" ht="36" customHeight="1" spans="1:8">
      <c r="A6" s="6">
        <v>1</v>
      </c>
      <c r="B6" s="6" t="s">
        <v>50</v>
      </c>
      <c r="C6" s="6">
        <v>713</v>
      </c>
      <c r="D6" s="6">
        <v>1000</v>
      </c>
      <c r="E6" s="6">
        <f>C6*D6</f>
        <v>713000</v>
      </c>
      <c r="F6" s="6">
        <v>646200</v>
      </c>
      <c r="G6" s="6">
        <f>E6-F6</f>
        <v>66800</v>
      </c>
      <c r="H6" s="6"/>
    </row>
  </sheetData>
  <mergeCells count="7">
    <mergeCell ref="A2:H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学前教育</vt:lpstr>
      <vt:lpstr>义务教育</vt:lpstr>
      <vt:lpstr>高中助学金</vt:lpstr>
      <vt:lpstr>中职助学金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2020-11-01T05:57:00Z</dcterms:created>
  <dcterms:modified xsi:type="dcterms:W3CDTF">2021-10-26T09:17:46Z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