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第六批兑付明细" sheetId="3" r:id="rId1"/>
  </sheets>
  <definedNames>
    <definedName name="_xlnm._FilterDatabase" localSheetId="0" hidden="1">第六批兑付明细!$A$2:$R$73</definedName>
    <definedName name="_xlnm.Print_Titles" localSheetId="0">第六批兑付明细!$1:$3</definedName>
  </definedNames>
  <calcPr calcId="144525"/>
</workbook>
</file>

<file path=xl/sharedStrings.xml><?xml version="1.0" encoding="utf-8"?>
<sst xmlns="http://schemas.openxmlformats.org/spreadsheetml/2006/main" count="372" uniqueCount="269">
  <si>
    <t>紫阳县第六批脱贫攻坚经营主体带贫贷款贴息情况一览表</t>
  </si>
  <si>
    <t>序号</t>
  </si>
  <si>
    <t>经营主体名称</t>
  </si>
  <si>
    <t>镇村</t>
  </si>
  <si>
    <t>法人</t>
  </si>
  <si>
    <t>银行贷款（万元）</t>
  </si>
  <si>
    <t>银行结息（万元）</t>
  </si>
  <si>
    <t>本次贴息（万元）</t>
  </si>
  <si>
    <t>带贫  户数</t>
  </si>
  <si>
    <t>带贫措施和成效</t>
  </si>
  <si>
    <t>镇</t>
  </si>
  <si>
    <t>村</t>
  </si>
  <si>
    <t>2018年</t>
  </si>
  <si>
    <t>2019年</t>
  </si>
  <si>
    <t>2020年</t>
  </si>
  <si>
    <t>小计</t>
  </si>
  <si>
    <t>兑付金额
（万元）</t>
  </si>
  <si>
    <t>合计</t>
  </si>
  <si>
    <t>陕西省紫阳县益品源茶业有限公司</t>
  </si>
  <si>
    <t>城关镇</t>
  </si>
  <si>
    <t>塘么子沟村</t>
  </si>
  <si>
    <t>唐必采</t>
  </si>
  <si>
    <t>通过保底收购、技术培训、发放农具和有机肥、务工等带动户均收入达5000元以上</t>
  </si>
  <si>
    <t>紫阳县城关镇和平村桂和茶叶加工小作坊</t>
  </si>
  <si>
    <t>和平村</t>
  </si>
  <si>
    <t>喻明平</t>
  </si>
  <si>
    <t>通过订单收购茶叶鲜叶、劳动务工等带动户均收入达5000元以上</t>
  </si>
  <si>
    <t>紫阳县永安茶厂</t>
  </si>
  <si>
    <t>朱永安</t>
  </si>
  <si>
    <t>通过收购茶叶鲜叶等带动户均收入达5000元以上</t>
  </si>
  <si>
    <t>紫阳县农二哥种养殖业合作社</t>
  </si>
  <si>
    <t>全安村</t>
  </si>
  <si>
    <t>胡其德</t>
  </si>
  <si>
    <t>通过收购茶叶、劳动务工等带动户均收入达5000元以上</t>
  </si>
  <si>
    <t>紫阳县飞瀑茶业有限公司</t>
  </si>
  <si>
    <t>双坪村</t>
  </si>
  <si>
    <t>彭元金</t>
  </si>
  <si>
    <t>通过订单收购茶叶鲜叶、务工等带动户均收入达5000元以上</t>
  </si>
  <si>
    <t>紫阳县瑞阳茶业有限公司</t>
  </si>
  <si>
    <t>陈志祥</t>
  </si>
  <si>
    <t>通过订单收购物资发放等带动户均收入达5000元以上</t>
  </si>
  <si>
    <t>安康润福园茶业有限公司</t>
  </si>
  <si>
    <t>吴定成</t>
  </si>
  <si>
    <t>通过收购农产品、务工等带动户均收入达5000元以上</t>
  </si>
  <si>
    <t>陕西硒福源茶叶有限公司</t>
  </si>
  <si>
    <t>陈信彪</t>
  </si>
  <si>
    <t>通过园区务工等带动户均收入达5000元以上</t>
  </si>
  <si>
    <t>紫阳县思兰商贸有限公司</t>
  </si>
  <si>
    <t>新桃村</t>
  </si>
  <si>
    <t>王思琼</t>
  </si>
  <si>
    <t>通过园区务工、订单收购茶叶、免费发放农资、技术培训、现金奖补等带动户均收入达5000元以上</t>
  </si>
  <si>
    <t>紫阳县双台茶叶有限责任公司</t>
  </si>
  <si>
    <t>双台村</t>
  </si>
  <si>
    <t>杨德春</t>
  </si>
  <si>
    <t>通过园区务工、技术培训等带动户均收入达5000元以上</t>
  </si>
  <si>
    <t>紫阳县汉南茶业有限公司</t>
  </si>
  <si>
    <t>吴文清</t>
  </si>
  <si>
    <t>通过劳动务工、订单收购、鲜叶奖补、物资发放等带动户均收入达5000元以上</t>
  </si>
  <si>
    <t>陕西省紫阳县龙腾富硒茶业有限公司</t>
  </si>
  <si>
    <t>张霞</t>
  </si>
  <si>
    <t>通过劳动务工、订单收购、产业奖补等带动户均收入达5000元以上</t>
  </si>
  <si>
    <t>紫阳县雅秀茶叶加工有限公司</t>
  </si>
  <si>
    <t>王顺平</t>
  </si>
  <si>
    <t>通过鲜叶收购、发放肥料、发放茶叶修剪机器、务工等带动户均收入达5000元以上</t>
  </si>
  <si>
    <t>陕西省紫阳县和平茶厂有限公司</t>
  </si>
  <si>
    <t>曾朝和</t>
  </si>
  <si>
    <t>通过进入企业务工、订单收购、鲜叶奖补、物资发放等带动户均收入达5000元以上</t>
  </si>
  <si>
    <t xml:space="preserve">紫阳县吉丰黑猪养殖合作社  </t>
  </si>
  <si>
    <t>东木镇</t>
  </si>
  <si>
    <t>三官堂村</t>
  </si>
  <si>
    <t>肖宜军</t>
  </si>
  <si>
    <t>通过农产品收购、劳动务工带动户均收入达5000元以上</t>
  </si>
  <si>
    <t xml:space="preserve">紫阳茗硒富硒茶业有限公司 </t>
  </si>
  <si>
    <t>月桂村</t>
  </si>
  <si>
    <t>康宗秀</t>
  </si>
  <si>
    <t>通过鲜叶收购、劳动务工带动户均收入达5000元以上</t>
  </si>
  <si>
    <t xml:space="preserve">紫阳勤农畜牧养殖有限公司 </t>
  </si>
  <si>
    <t>关庙村</t>
  </si>
  <si>
    <t xml:space="preserve">徐财安 </t>
  </si>
  <si>
    <t>通过土地流转、劳动务工带动户均收入达5000元以上</t>
  </si>
  <si>
    <t xml:space="preserve">紫阳县三安生态农业农民专业合作社 </t>
  </si>
  <si>
    <t>江远山</t>
  </si>
  <si>
    <t>通过劳动务工带动户均收入达5000元以上</t>
  </si>
  <si>
    <t>紫阳山水生态茶厂杨锐</t>
  </si>
  <si>
    <t>洞河镇</t>
  </si>
  <si>
    <t>田榜村</t>
  </si>
  <si>
    <t>杨锐</t>
  </si>
  <si>
    <t>通过鲜叶收购、务工等带动户均收入达5000元以上</t>
  </si>
  <si>
    <t>紫阳天一富硒茶业开发有限公司</t>
  </si>
  <si>
    <t>马家庄村</t>
  </si>
  <si>
    <t>胡钰桃</t>
  </si>
  <si>
    <t>通过进入企业务工、订单收购、技术培训等带动户均收入达5000元以上</t>
  </si>
  <si>
    <t>紫阳县聚福园生态农业开发有限公司厂</t>
  </si>
  <si>
    <t>小红光村</t>
  </si>
  <si>
    <t>刘小平</t>
  </si>
  <si>
    <t>通过茶园管理、鲜叶收购、务工等带动户均收入达5000元以上</t>
  </si>
  <si>
    <t xml:space="preserve">紫阳县山野食品有限责任公司 </t>
  </si>
  <si>
    <t>高桥镇</t>
  </si>
  <si>
    <t>权河村</t>
  </si>
  <si>
    <t>周其书</t>
  </si>
  <si>
    <t>通过订购香椿、劳动用工带动户均收入达5000元以上</t>
  </si>
  <si>
    <t xml:space="preserve">紫阳县开源科技发展有限责任公司 </t>
  </si>
  <si>
    <t>高桥镇 界岭镇</t>
  </si>
  <si>
    <t>李远权</t>
  </si>
  <si>
    <t>通过土地流转、订购种植、公司用工带动户均收入达5000元以上</t>
  </si>
  <si>
    <t xml:space="preserve">紫阳县开源实业有限责任公司 </t>
  </si>
  <si>
    <t>高桥镇 界岭镇 麻柳镇</t>
  </si>
  <si>
    <t>通过土地流转、订购种植、公司用工、收益分红带动户均收入达5000元以上</t>
  </si>
  <si>
    <t xml:space="preserve">紫阳县森源木业有限公司 </t>
  </si>
  <si>
    <t>金清明</t>
  </si>
  <si>
    <t xml:space="preserve">紫阳县金荞实业有限公司 </t>
  </si>
  <si>
    <t>界岭镇 新坪垭村</t>
  </si>
  <si>
    <t>彭贤琴</t>
  </si>
  <si>
    <t>通过土地流转、订购收购、大户奖励带动户均收入达5000元以上</t>
  </si>
  <si>
    <t xml:space="preserve">紫阳县关南春茶叶产业有限公司 </t>
  </si>
  <si>
    <t>兰草村</t>
  </si>
  <si>
    <t>谭华峰</t>
  </si>
  <si>
    <t>通过农订单收购带动户均收入达5000元以上</t>
  </si>
  <si>
    <t xml:space="preserve">紫阳县雲渡茶叶加工小作坊 </t>
  </si>
  <si>
    <t>龙潭村</t>
  </si>
  <si>
    <t>谢伟</t>
  </si>
  <si>
    <t>通过农订单收购、务工带动户均收入达5000元以上</t>
  </si>
  <si>
    <t xml:space="preserve">紫阳县进春营种养殖农民专业合作社 </t>
  </si>
  <si>
    <t>高滩镇</t>
  </si>
  <si>
    <t>高滩村</t>
  </si>
  <si>
    <t>苏振锋</t>
  </si>
  <si>
    <t>通过进厂务工带动户均收入达5000元以上</t>
  </si>
  <si>
    <t>紫阳县太平富硒茶叶专业合作社</t>
  </si>
  <si>
    <t>蒿坪镇</t>
  </si>
  <si>
    <t>双胜村</t>
  </si>
  <si>
    <t>王永学</t>
  </si>
  <si>
    <t>通过进入企业务工、订单收购、土地流转、入股分红、物资发放等带动户均收入达5000元以上</t>
  </si>
  <si>
    <t xml:space="preserve">安康闽秦茶业股份有限公司 </t>
  </si>
  <si>
    <t>王家河村四坪村
庄房村
莲花村</t>
  </si>
  <si>
    <t>陈宝莹</t>
  </si>
  <si>
    <t>通过订单收购、劳动务工、分红带动户均收入达5000元以上</t>
  </si>
  <si>
    <t>陕西紫阳春富硒茶业有限公司</t>
  </si>
  <si>
    <t>红椿镇</t>
  </si>
  <si>
    <t>盘龙村</t>
  </si>
  <si>
    <t>江祖友</t>
  </si>
  <si>
    <t>通过订单收购茶叶、园区务工等带动户均收入达5000元以上。</t>
  </si>
  <si>
    <t xml:space="preserve">紫阳县头头顺生态专业养殖合作社 </t>
  </si>
  <si>
    <t>尚坝村</t>
  </si>
  <si>
    <t>王友平</t>
  </si>
  <si>
    <t>通过原料收购、劳动务工带动户均收入达5000元以上</t>
  </si>
  <si>
    <t>紫阳县曾泽平茶叶加工厂  平</t>
  </si>
  <si>
    <t>共和村</t>
  </si>
  <si>
    <t>曾泽平</t>
  </si>
  <si>
    <t>通过茶叶收购、劳动务工带动户均收入达5000元以上</t>
  </si>
  <si>
    <t>陕西省紫阳县秦巴山富硒茶业有限公司</t>
  </si>
  <si>
    <t>焕古镇</t>
  </si>
  <si>
    <t>东河村</t>
  </si>
  <si>
    <t>惠康</t>
  </si>
  <si>
    <t>通过鲜叶收购等带动户均收入达5000元以上</t>
  </si>
  <si>
    <t>紫阳县科宏茶业业限公司</t>
  </si>
  <si>
    <t>洄水镇</t>
  </si>
  <si>
    <t>茶稻村</t>
  </si>
  <si>
    <t>刘理科</t>
  </si>
  <si>
    <t>紫阳县紫康茶业有限公司</t>
  </si>
  <si>
    <t>团堡村</t>
  </si>
  <si>
    <t>欧清保</t>
  </si>
  <si>
    <t>紫阳小河茶厂</t>
  </si>
  <si>
    <t>小河村</t>
  </si>
  <si>
    <t>石先奎</t>
  </si>
  <si>
    <t>通过鲜叶收购、劳动务工等带动户均收入达5000元以上</t>
  </si>
  <si>
    <t>紫阳县佳欣富硒魔芋产业发展有限公司</t>
  </si>
  <si>
    <t>连桥村</t>
  </si>
  <si>
    <t>扈兴怀</t>
  </si>
  <si>
    <t>紫阳福禧果业有限公司</t>
  </si>
  <si>
    <t>联沟村</t>
  </si>
  <si>
    <t>刘理新</t>
  </si>
  <si>
    <t>通过园区务工、土地流转、物资发放等带动户均收入达5000元以上</t>
  </si>
  <si>
    <t>紫阳县鑫盛茶业有限公司</t>
  </si>
  <si>
    <t>金德孝</t>
  </si>
  <si>
    <t>紫阳县远沣生猪养殖专业合作社</t>
  </si>
  <si>
    <t>界岭镇</t>
  </si>
  <si>
    <t>斑桃村</t>
  </si>
  <si>
    <t>徐远兵</t>
  </si>
  <si>
    <t>通过劳动务工、仔猪发放、订单收购农产品等带动户均收入达5000元以上。</t>
  </si>
  <si>
    <t>紫阳县硒岩茶叶专业合作社</t>
  </si>
  <si>
    <t>刘志巧</t>
  </si>
  <si>
    <t>通过鲜叶收购、劳动务工入股分红等带动户均收入达5000元以上。</t>
  </si>
  <si>
    <t>紫阳县麻园农林专业合作社</t>
  </si>
  <si>
    <t>麻园村</t>
  </si>
  <si>
    <t>向以红</t>
  </si>
  <si>
    <t>通过土地流转、劳动务工等方式带动户均收入达5000元以上</t>
  </si>
  <si>
    <t>紫阳县琼岭茶业农副产品有限公司</t>
  </si>
  <si>
    <t>邓山余</t>
  </si>
  <si>
    <t>通过土地流转、劳动务工、鲜叶收购等方式带动户均收入达5000元以上</t>
  </si>
  <si>
    <t>陕西省紫阳县天赐茶业有限公司</t>
  </si>
  <si>
    <t>麻柳镇</t>
  </si>
  <si>
    <t>麻柳村</t>
  </si>
  <si>
    <t>何高全</t>
  </si>
  <si>
    <t xml:space="preserve">紫阳盼盼食用菌开发有限公司  </t>
  </si>
  <si>
    <t>唐果</t>
  </si>
  <si>
    <t xml:space="preserve">紫阳秦硒生态农业开发有限公司 </t>
  </si>
  <si>
    <t>麻柳村 书堰村</t>
  </si>
  <si>
    <t>于安林</t>
  </si>
  <si>
    <t>通过产品收购、土地流转、进厂务工带动户均收入达5000元以上</t>
  </si>
  <si>
    <t xml:space="preserve">紫阳县华会实业有限公司 </t>
  </si>
  <si>
    <t>毛坝镇</t>
  </si>
  <si>
    <t>观音村瓦滩村温家坪村</t>
  </si>
  <si>
    <t>王华</t>
  </si>
  <si>
    <t>通过入厂劳动务工等带动户均收入达5000元以上</t>
  </si>
  <si>
    <t xml:space="preserve">紫阳县鑫山种植专业合作社 </t>
  </si>
  <si>
    <t>温家坪村</t>
  </si>
  <si>
    <t>张宣斌</t>
  </si>
  <si>
    <t>通过种植花椒产业带动户均收入达5000元以上</t>
  </si>
  <si>
    <t xml:space="preserve">安康市臻稀生态农业开发有限公司 </t>
  </si>
  <si>
    <t>双安镇</t>
  </si>
  <si>
    <t>林本河村</t>
  </si>
  <si>
    <t xml:space="preserve"> 黄小松</t>
  </si>
  <si>
    <t>中良村滚子坪茶叶加工厂</t>
  </si>
  <si>
    <t>双桥镇</t>
  </si>
  <si>
    <t>中良村</t>
  </si>
  <si>
    <t>邱平恩</t>
  </si>
  <si>
    <t>通过订单收购茶叶鲜叶带动户均收入达5000元以上</t>
  </si>
  <si>
    <t>紫阳县魏楚业茶叶加工小作坊</t>
  </si>
  <si>
    <t>苗河村</t>
  </si>
  <si>
    <t>魏楚业</t>
  </si>
  <si>
    <t>通过订单收购茶叶鲜叶、及劳动务工带动户均收入达5000元以上</t>
  </si>
  <si>
    <t>紫阳县香茶春茶厂</t>
  </si>
  <si>
    <t>魏仁申</t>
  </si>
  <si>
    <t>紫阳县硒乡茗茶业有限责任公司</t>
  </si>
  <si>
    <t>瓦庙镇</t>
  </si>
  <si>
    <t>瓦房村</t>
  </si>
  <si>
    <t>唐成季</t>
  </si>
  <si>
    <t>通过订单收购鲜叶等带动户均收入达5000元以上</t>
  </si>
  <si>
    <t>紫阳县新华茶叶专业合作社</t>
  </si>
  <si>
    <t>新华村 新光村</t>
  </si>
  <si>
    <t xml:space="preserve">唐成安 </t>
  </si>
  <si>
    <t xml:space="preserve">紫阳县群发农业专业合作社 </t>
  </si>
  <si>
    <t>堰塘村</t>
  </si>
  <si>
    <t>谯显军</t>
  </si>
  <si>
    <t>通过收购茶叶、园区务工、流转贫困户土地等带动户均收入达5000元以上</t>
  </si>
  <si>
    <t>紫阳县芭蕉兴家种养殖专业合作社</t>
  </si>
  <si>
    <t>向阳镇</t>
  </si>
  <si>
    <t>芭蕉村</t>
  </si>
  <si>
    <t>陈传凯</t>
  </si>
  <si>
    <t>劳动务工等带动户均收入达5000元以上。</t>
  </si>
  <si>
    <t xml:space="preserve">紫阳县向阳镇致富带头人 </t>
  </si>
  <si>
    <t>天生桥村</t>
  </si>
  <si>
    <t>陈禄兴</t>
  </si>
  <si>
    <t xml:space="preserve"> 劳动务工收入达5000元以上。</t>
  </si>
  <si>
    <t>紫阳县胡其成茶叶加工小作坊</t>
  </si>
  <si>
    <t>钟林村</t>
  </si>
  <si>
    <t>胡其成</t>
  </si>
  <si>
    <t>通过小作坊劳动务工等带动户均收入达5000元以上。</t>
  </si>
  <si>
    <t>吴东</t>
  </si>
  <si>
    <t xml:space="preserve"> </t>
  </si>
  <si>
    <t>通过劳动务工等方式带动户均收入达5000元以上</t>
  </si>
  <si>
    <t>吴时贵</t>
  </si>
  <si>
    <t>通过土地流转劳动务工等带动户均收入达5000元以上</t>
  </si>
  <si>
    <t>张布从</t>
  </si>
  <si>
    <t>郭宝声</t>
  </si>
  <si>
    <t>通过种植香椿生产务工带动户均收入达5000元以上</t>
  </si>
  <si>
    <t xml:space="preserve">胡德全
</t>
  </si>
  <si>
    <t>通过订单收购农产品、务工带动户均收入达5000元以上</t>
  </si>
  <si>
    <t>紫阳县天赐生态农业专业合作社</t>
  </si>
  <si>
    <t>李锦徐</t>
  </si>
  <si>
    <t>紫阳县紫诚旅游开发有限公司</t>
  </si>
  <si>
    <t>陈禄军</t>
  </si>
  <si>
    <t>通过旅游开发、景区服务、餐饮、住宿、劳动务工等带动户均收入达5000元以上</t>
  </si>
  <si>
    <t>紫阳县财旺农民专业合作社</t>
  </si>
  <si>
    <t xml:space="preserve">胡其金
</t>
  </si>
  <si>
    <t>通过养羊带动户均收入达5000元以上</t>
  </si>
  <si>
    <t xml:space="preserve">紫阳坤江种养殖农民专业合作社 </t>
  </si>
  <si>
    <t>喻坤俊</t>
  </si>
  <si>
    <t>通过土地流转劳动务工劳动务工等带动户均收入达5000元以上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</si>
</sst>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b/>
      <sz val="20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9" defaultPivotStyle="PivotStyleLight16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3"/>
  <sheetViews>
    <sheetView showZeros="0" tabSelected="1" workbookViewId="0">
      <selection activeCell="M4" sqref="M4"/>
    </sheetView>
  </sheetViews>
  <sheetFormatPr defaultColWidth="9" defaultRowHeight="13.5"/>
  <cols>
    <col min="1" max="1" width="4.25" style="4" customWidth="1"/>
    <col min="2" max="2" width="8.75" style="7" customWidth="1"/>
    <col min="3" max="3" width="7.13333333333333" style="7" customWidth="1"/>
    <col min="4" max="4" width="6.75" style="7" customWidth="1"/>
    <col min="5" max="5" width="6.88333333333333" style="7" customWidth="1"/>
    <col min="6" max="7" width="6.38333333333333" style="4" customWidth="1"/>
    <col min="8" max="8" width="8" style="4" customWidth="1"/>
    <col min="9" max="9" width="10.5" style="8" customWidth="1"/>
    <col min="10" max="10" width="8.38333333333333" style="8" customWidth="1"/>
    <col min="11" max="11" width="8" style="8" customWidth="1"/>
    <col min="12" max="12" width="7.55833333333333" style="8" customWidth="1"/>
    <col min="13" max="13" width="9" style="8" customWidth="1"/>
    <col min="14" max="14" width="8.225" style="8" customWidth="1"/>
    <col min="15" max="15" width="9.5" style="8" customWidth="1"/>
    <col min="16" max="16" width="7.775" style="8" customWidth="1"/>
    <col min="17" max="17" width="6" style="4" customWidth="1"/>
    <col min="18" max="18" width="12.25" style="4" customWidth="1"/>
  </cols>
  <sheetData>
    <row r="1" ht="43" customHeight="1" spans="1:18">
      <c r="A1" s="9" t="s">
        <v>0</v>
      </c>
      <c r="B1" s="9"/>
      <c r="C1" s="9"/>
      <c r="D1" s="9"/>
      <c r="E1" s="9"/>
      <c r="F1" s="9"/>
      <c r="G1" s="9"/>
      <c r="H1" s="9"/>
      <c r="I1" s="31"/>
      <c r="J1" s="31"/>
      <c r="K1" s="31"/>
      <c r="L1" s="31"/>
      <c r="M1" s="31"/>
      <c r="N1" s="31"/>
      <c r="O1" s="31"/>
      <c r="P1" s="31"/>
      <c r="Q1" s="9"/>
      <c r="R1" s="9"/>
    </row>
    <row r="2" s="1" customFormat="1" ht="25" customHeight="1" spans="1:18">
      <c r="A2" s="10" t="s">
        <v>1</v>
      </c>
      <c r="B2" s="11" t="s">
        <v>2</v>
      </c>
      <c r="C2" s="11" t="s">
        <v>3</v>
      </c>
      <c r="D2" s="11"/>
      <c r="E2" s="12" t="s">
        <v>4</v>
      </c>
      <c r="F2" s="11" t="s">
        <v>5</v>
      </c>
      <c r="G2" s="11"/>
      <c r="H2" s="11"/>
      <c r="I2" s="32" t="s">
        <v>6</v>
      </c>
      <c r="J2" s="32"/>
      <c r="K2" s="32"/>
      <c r="L2" s="32"/>
      <c r="M2" s="33" t="s">
        <v>7</v>
      </c>
      <c r="N2" s="33"/>
      <c r="O2" s="33"/>
      <c r="P2" s="33"/>
      <c r="Q2" s="11" t="s">
        <v>8</v>
      </c>
      <c r="R2" s="11" t="s">
        <v>9</v>
      </c>
    </row>
    <row r="3" s="1" customFormat="1" ht="30" customHeight="1" spans="1:18">
      <c r="A3" s="10"/>
      <c r="B3" s="11"/>
      <c r="C3" s="13" t="s">
        <v>10</v>
      </c>
      <c r="D3" s="13" t="s">
        <v>11</v>
      </c>
      <c r="E3" s="14"/>
      <c r="F3" s="15" t="s">
        <v>12</v>
      </c>
      <c r="G3" s="15" t="s">
        <v>13</v>
      </c>
      <c r="H3" s="15" t="s">
        <v>14</v>
      </c>
      <c r="I3" s="34" t="s">
        <v>15</v>
      </c>
      <c r="J3" s="34" t="s">
        <v>12</v>
      </c>
      <c r="K3" s="34" t="s">
        <v>13</v>
      </c>
      <c r="L3" s="34" t="s">
        <v>14</v>
      </c>
      <c r="M3" s="32" t="s">
        <v>16</v>
      </c>
      <c r="N3" s="34" t="s">
        <v>12</v>
      </c>
      <c r="O3" s="34" t="s">
        <v>13</v>
      </c>
      <c r="P3" s="34" t="s">
        <v>14</v>
      </c>
      <c r="Q3" s="11"/>
      <c r="R3" s="11"/>
    </row>
    <row r="4" s="1" customFormat="1" ht="31" customHeight="1" spans="1:18">
      <c r="A4" s="10" t="s">
        <v>17</v>
      </c>
      <c r="B4" s="16"/>
      <c r="C4" s="16"/>
      <c r="D4" s="16"/>
      <c r="E4" s="16"/>
      <c r="F4" s="17">
        <f>SUM(F5:F73)</f>
        <v>656.4</v>
      </c>
      <c r="G4" s="17">
        <f t="shared" ref="G4:Q4" si="0">SUM(G5:G73)</f>
        <v>1004.4</v>
      </c>
      <c r="H4" s="17">
        <f t="shared" si="0"/>
        <v>18834.1</v>
      </c>
      <c r="I4" s="17">
        <f t="shared" si="0"/>
        <v>1029.815838</v>
      </c>
      <c r="J4" s="17">
        <f t="shared" si="0"/>
        <v>33.418133</v>
      </c>
      <c r="K4" s="17">
        <f t="shared" si="0"/>
        <v>62.954936</v>
      </c>
      <c r="L4" s="17">
        <f t="shared" si="0"/>
        <v>933.442769</v>
      </c>
      <c r="M4" s="17">
        <f t="shared" si="0"/>
        <v>737.609001</v>
      </c>
      <c r="N4" s="17">
        <f>SUM(N5:N73)</f>
        <v>17.366301</v>
      </c>
      <c r="O4" s="17">
        <f>SUM(O5:O73)</f>
        <v>35.776566</v>
      </c>
      <c r="P4" s="17">
        <f>SUM(P5:P73)</f>
        <v>684.466134</v>
      </c>
      <c r="Q4" s="17">
        <f>SUM(Q5:Q73)</f>
        <v>1461</v>
      </c>
      <c r="R4" s="11"/>
    </row>
    <row r="5" ht="108" spans="1:18">
      <c r="A5" s="18">
        <v>1</v>
      </c>
      <c r="B5" s="18" t="s">
        <v>18</v>
      </c>
      <c r="C5" s="18" t="s">
        <v>19</v>
      </c>
      <c r="D5" s="18" t="s">
        <v>20</v>
      </c>
      <c r="E5" s="18" t="s">
        <v>21</v>
      </c>
      <c r="F5" s="17">
        <v>50</v>
      </c>
      <c r="G5" s="17">
        <v>60</v>
      </c>
      <c r="H5" s="17">
        <v>100</v>
      </c>
      <c r="I5" s="35">
        <f t="shared" ref="I5:I68" si="1">J5+K5++L5</f>
        <v>8.4357</v>
      </c>
      <c r="J5" s="35">
        <v>1.5108</v>
      </c>
      <c r="K5" s="35">
        <v>3.5551</v>
      </c>
      <c r="L5" s="35">
        <v>3.3698</v>
      </c>
      <c r="M5" s="35">
        <f t="shared" ref="M5:M68" si="2">N5+O5+P5</f>
        <v>6.4014</v>
      </c>
      <c r="N5" s="36">
        <v>1.0817</v>
      </c>
      <c r="O5" s="35">
        <v>2.4742</v>
      </c>
      <c r="P5" s="37">
        <v>2.8455</v>
      </c>
      <c r="Q5" s="18">
        <v>13</v>
      </c>
      <c r="R5" s="18" t="s">
        <v>22</v>
      </c>
    </row>
    <row r="6" ht="81" spans="1:18">
      <c r="A6" s="18">
        <v>2</v>
      </c>
      <c r="B6" s="19" t="s">
        <v>23</v>
      </c>
      <c r="C6" s="19" t="s">
        <v>19</v>
      </c>
      <c r="D6" s="19" t="s">
        <v>24</v>
      </c>
      <c r="E6" s="20" t="s">
        <v>25</v>
      </c>
      <c r="F6" s="17">
        <v>30</v>
      </c>
      <c r="G6" s="17">
        <v>30</v>
      </c>
      <c r="H6" s="17">
        <v>30</v>
      </c>
      <c r="I6" s="35">
        <f t="shared" si="1"/>
        <v>4.2785</v>
      </c>
      <c r="J6" s="35">
        <v>0.8435</v>
      </c>
      <c r="K6" s="35">
        <v>1.7152</v>
      </c>
      <c r="L6" s="35">
        <v>1.7198</v>
      </c>
      <c r="M6" s="35">
        <f t="shared" si="2"/>
        <v>3.5151</v>
      </c>
      <c r="N6" s="36">
        <v>0.693</v>
      </c>
      <c r="O6" s="35">
        <v>1.4092</v>
      </c>
      <c r="P6" s="37">
        <v>1.4129</v>
      </c>
      <c r="Q6" s="18">
        <v>4</v>
      </c>
      <c r="R6" s="20" t="s">
        <v>26</v>
      </c>
    </row>
    <row r="7" ht="67.5" spans="1:18">
      <c r="A7" s="18">
        <v>3</v>
      </c>
      <c r="B7" s="18" t="s">
        <v>27</v>
      </c>
      <c r="C7" s="19" t="s">
        <v>19</v>
      </c>
      <c r="D7" s="19" t="s">
        <v>24</v>
      </c>
      <c r="E7" s="18" t="s">
        <v>28</v>
      </c>
      <c r="F7" s="17"/>
      <c r="G7" s="17"/>
      <c r="H7" s="17">
        <v>30</v>
      </c>
      <c r="I7" s="35">
        <f t="shared" si="1"/>
        <v>0.4288</v>
      </c>
      <c r="J7" s="35"/>
      <c r="K7" s="35"/>
      <c r="L7" s="35">
        <v>0.4288</v>
      </c>
      <c r="M7" s="35">
        <f t="shared" si="2"/>
        <v>0.3601</v>
      </c>
      <c r="N7" s="36"/>
      <c r="O7" s="35"/>
      <c r="P7" s="37">
        <v>0.3601</v>
      </c>
      <c r="Q7" s="18">
        <v>5</v>
      </c>
      <c r="R7" s="18" t="s">
        <v>29</v>
      </c>
    </row>
    <row r="8" ht="67.5" spans="1:18">
      <c r="A8" s="18">
        <v>4</v>
      </c>
      <c r="B8" s="18" t="s">
        <v>30</v>
      </c>
      <c r="C8" s="18" t="s">
        <v>19</v>
      </c>
      <c r="D8" s="18" t="s">
        <v>31</v>
      </c>
      <c r="E8" s="18" t="s">
        <v>32</v>
      </c>
      <c r="F8" s="17"/>
      <c r="G8" s="17"/>
      <c r="H8" s="17">
        <v>30</v>
      </c>
      <c r="I8" s="35">
        <f t="shared" si="1"/>
        <v>2.759</v>
      </c>
      <c r="J8" s="35"/>
      <c r="K8" s="35"/>
      <c r="L8" s="35">
        <v>2.759</v>
      </c>
      <c r="M8" s="35">
        <f t="shared" si="2"/>
        <v>1.2269</v>
      </c>
      <c r="N8" s="36"/>
      <c r="O8" s="35"/>
      <c r="P8" s="37">
        <v>1.2269</v>
      </c>
      <c r="Q8" s="18">
        <v>5</v>
      </c>
      <c r="R8" s="18" t="s">
        <v>33</v>
      </c>
    </row>
    <row r="9" ht="81" spans="1:18">
      <c r="A9" s="18">
        <v>5</v>
      </c>
      <c r="B9" s="18" t="s">
        <v>34</v>
      </c>
      <c r="C9" s="18" t="s">
        <v>19</v>
      </c>
      <c r="D9" s="18" t="s">
        <v>35</v>
      </c>
      <c r="E9" s="18" t="s">
        <v>36</v>
      </c>
      <c r="F9" s="17"/>
      <c r="G9" s="17"/>
      <c r="H9" s="17">
        <v>50</v>
      </c>
      <c r="I9" s="35">
        <f t="shared" si="1"/>
        <v>1.9342</v>
      </c>
      <c r="J9" s="35"/>
      <c r="K9" s="35"/>
      <c r="L9" s="35">
        <v>1.9342</v>
      </c>
      <c r="M9" s="35">
        <f t="shared" si="2"/>
        <v>1.2934</v>
      </c>
      <c r="N9" s="36"/>
      <c r="O9" s="35"/>
      <c r="P9" s="37">
        <v>1.2934</v>
      </c>
      <c r="Q9" s="18">
        <v>7</v>
      </c>
      <c r="R9" s="18" t="s">
        <v>37</v>
      </c>
    </row>
    <row r="10" s="2" customFormat="1" ht="67.5" spans="1:18">
      <c r="A10" s="18">
        <v>6</v>
      </c>
      <c r="B10" s="18" t="s">
        <v>38</v>
      </c>
      <c r="C10" s="18" t="s">
        <v>19</v>
      </c>
      <c r="D10" s="18" t="s">
        <v>20</v>
      </c>
      <c r="E10" s="21" t="s">
        <v>39</v>
      </c>
      <c r="F10" s="17">
        <v>59</v>
      </c>
      <c r="G10" s="17">
        <v>89</v>
      </c>
      <c r="H10" s="17">
        <v>89</v>
      </c>
      <c r="I10" s="35">
        <f t="shared" si="1"/>
        <v>15.4841</v>
      </c>
      <c r="J10" s="35">
        <v>5.0708</v>
      </c>
      <c r="K10" s="35">
        <v>6.2735</v>
      </c>
      <c r="L10" s="35">
        <v>4.1398</v>
      </c>
      <c r="M10" s="35">
        <f t="shared" si="2"/>
        <v>9.5683</v>
      </c>
      <c r="N10" s="36">
        <v>2.8022</v>
      </c>
      <c r="O10" s="38">
        <v>3.8419</v>
      </c>
      <c r="P10" s="37">
        <v>2.9242</v>
      </c>
      <c r="Q10" s="18">
        <v>11</v>
      </c>
      <c r="R10" s="18" t="s">
        <v>40</v>
      </c>
    </row>
    <row r="11" ht="67.5" spans="1:18">
      <c r="A11" s="18">
        <v>7</v>
      </c>
      <c r="B11" s="22" t="s">
        <v>41</v>
      </c>
      <c r="C11" s="18" t="s">
        <v>19</v>
      </c>
      <c r="D11" s="22" t="s">
        <v>24</v>
      </c>
      <c r="E11" s="18" t="s">
        <v>42</v>
      </c>
      <c r="F11" s="17"/>
      <c r="G11" s="17"/>
      <c r="H11" s="17">
        <v>30.8</v>
      </c>
      <c r="I11" s="35">
        <f t="shared" si="1"/>
        <v>0.9966</v>
      </c>
      <c r="J11" s="35"/>
      <c r="K11" s="35"/>
      <c r="L11" s="35">
        <v>0.9966</v>
      </c>
      <c r="M11" s="35">
        <f t="shared" si="2"/>
        <v>0.5801</v>
      </c>
      <c r="N11" s="36"/>
      <c r="O11" s="35"/>
      <c r="P11" s="37">
        <v>0.5801</v>
      </c>
      <c r="Q11" s="18">
        <v>9</v>
      </c>
      <c r="R11" s="18" t="s">
        <v>43</v>
      </c>
    </row>
    <row r="12" ht="54" spans="1:18">
      <c r="A12" s="18">
        <v>8</v>
      </c>
      <c r="B12" s="18" t="s">
        <v>44</v>
      </c>
      <c r="C12" s="18" t="s">
        <v>19</v>
      </c>
      <c r="D12" s="18" t="s">
        <v>20</v>
      </c>
      <c r="E12" s="18" t="s">
        <v>45</v>
      </c>
      <c r="F12" s="17"/>
      <c r="G12" s="17"/>
      <c r="H12" s="17">
        <v>101</v>
      </c>
      <c r="I12" s="35">
        <f t="shared" si="1"/>
        <v>5.2343</v>
      </c>
      <c r="J12" s="35"/>
      <c r="K12" s="35"/>
      <c r="L12" s="35">
        <v>5.2343</v>
      </c>
      <c r="M12" s="35">
        <f t="shared" si="2"/>
        <v>3.433</v>
      </c>
      <c r="N12" s="36"/>
      <c r="O12" s="35"/>
      <c r="P12" s="37">
        <v>3.433</v>
      </c>
      <c r="Q12" s="18">
        <v>11</v>
      </c>
      <c r="R12" s="18" t="s">
        <v>46</v>
      </c>
    </row>
    <row r="13" ht="121.5" spans="1:18">
      <c r="A13" s="18">
        <v>9</v>
      </c>
      <c r="B13" s="18" t="s">
        <v>47</v>
      </c>
      <c r="C13" s="18" t="s">
        <v>19</v>
      </c>
      <c r="D13" s="18" t="s">
        <v>48</v>
      </c>
      <c r="E13" s="18" t="s">
        <v>49</v>
      </c>
      <c r="F13" s="17"/>
      <c r="G13" s="17"/>
      <c r="H13" s="17">
        <v>3000</v>
      </c>
      <c r="I13" s="35">
        <f t="shared" si="1"/>
        <v>182.6125</v>
      </c>
      <c r="J13" s="35"/>
      <c r="K13" s="35"/>
      <c r="L13" s="35">
        <v>182.6125</v>
      </c>
      <c r="M13" s="35">
        <f t="shared" si="2"/>
        <v>132.6545</v>
      </c>
      <c r="N13" s="36"/>
      <c r="O13" s="35"/>
      <c r="P13" s="37">
        <v>132.6545</v>
      </c>
      <c r="Q13" s="18">
        <v>122</v>
      </c>
      <c r="R13" s="20" t="s">
        <v>50</v>
      </c>
    </row>
    <row r="14" ht="67.5" spans="1:18">
      <c r="A14" s="18">
        <v>10</v>
      </c>
      <c r="B14" s="20" t="s">
        <v>51</v>
      </c>
      <c r="C14" s="18" t="s">
        <v>19</v>
      </c>
      <c r="D14" s="18" t="s">
        <v>52</v>
      </c>
      <c r="E14" s="20" t="s">
        <v>53</v>
      </c>
      <c r="F14" s="17"/>
      <c r="G14" s="17"/>
      <c r="H14" s="17">
        <v>110</v>
      </c>
      <c r="I14" s="35">
        <f t="shared" si="1"/>
        <v>3.6757</v>
      </c>
      <c r="J14" s="35"/>
      <c r="K14" s="35"/>
      <c r="L14" s="35">
        <v>3.6757</v>
      </c>
      <c r="M14" s="35">
        <f t="shared" si="2"/>
        <v>3.529</v>
      </c>
      <c r="N14" s="36"/>
      <c r="O14" s="35"/>
      <c r="P14" s="37">
        <v>3.529</v>
      </c>
      <c r="Q14" s="18">
        <v>12</v>
      </c>
      <c r="R14" s="20" t="s">
        <v>54</v>
      </c>
    </row>
    <row r="15" ht="94.5" spans="1:18">
      <c r="A15" s="18">
        <v>11</v>
      </c>
      <c r="B15" s="18" t="s">
        <v>55</v>
      </c>
      <c r="C15" s="18" t="s">
        <v>19</v>
      </c>
      <c r="D15" s="18" t="s">
        <v>20</v>
      </c>
      <c r="E15" s="18" t="s">
        <v>56</v>
      </c>
      <c r="F15" s="17"/>
      <c r="G15" s="17"/>
      <c r="H15" s="17">
        <v>80</v>
      </c>
      <c r="I15" s="35">
        <f t="shared" si="1"/>
        <v>3.104</v>
      </c>
      <c r="J15" s="35"/>
      <c r="K15" s="35"/>
      <c r="L15" s="35">
        <v>3.104</v>
      </c>
      <c r="M15" s="35">
        <f t="shared" si="2"/>
        <v>2.8284</v>
      </c>
      <c r="N15" s="36"/>
      <c r="O15" s="35"/>
      <c r="P15" s="37">
        <v>2.8284</v>
      </c>
      <c r="Q15" s="18">
        <v>11</v>
      </c>
      <c r="R15" s="18" t="s">
        <v>57</v>
      </c>
    </row>
    <row r="16" ht="81" spans="1:18">
      <c r="A16" s="18">
        <v>12</v>
      </c>
      <c r="B16" s="18" t="s">
        <v>58</v>
      </c>
      <c r="C16" s="18" t="s">
        <v>19</v>
      </c>
      <c r="D16" s="18" t="s">
        <v>35</v>
      </c>
      <c r="E16" s="18" t="s">
        <v>59</v>
      </c>
      <c r="F16" s="17"/>
      <c r="G16" s="17"/>
      <c r="H16" s="17">
        <v>400</v>
      </c>
      <c r="I16" s="35">
        <f t="shared" si="1"/>
        <v>17.6899</v>
      </c>
      <c r="J16" s="35"/>
      <c r="K16" s="35"/>
      <c r="L16" s="35">
        <v>17.6899</v>
      </c>
      <c r="M16" s="35">
        <f t="shared" si="2"/>
        <v>17.6899</v>
      </c>
      <c r="N16" s="36"/>
      <c r="O16" s="35"/>
      <c r="P16" s="37">
        <v>17.6899</v>
      </c>
      <c r="Q16" s="18">
        <v>41</v>
      </c>
      <c r="R16" s="18" t="s">
        <v>60</v>
      </c>
    </row>
    <row r="17" ht="108" spans="1:18">
      <c r="A17" s="18">
        <v>13</v>
      </c>
      <c r="B17" s="18" t="s">
        <v>61</v>
      </c>
      <c r="C17" s="18" t="s">
        <v>19</v>
      </c>
      <c r="D17" s="18" t="s">
        <v>35</v>
      </c>
      <c r="E17" s="18" t="s">
        <v>62</v>
      </c>
      <c r="F17" s="17"/>
      <c r="G17" s="17"/>
      <c r="H17" s="17">
        <v>80</v>
      </c>
      <c r="I17" s="35">
        <f t="shared" si="1"/>
        <v>1.9522</v>
      </c>
      <c r="J17" s="35"/>
      <c r="K17" s="35"/>
      <c r="L17" s="35">
        <v>1.9522</v>
      </c>
      <c r="M17" s="35">
        <f t="shared" si="2"/>
        <v>1.4209</v>
      </c>
      <c r="N17" s="36"/>
      <c r="O17" s="35"/>
      <c r="P17" s="37">
        <v>1.4209</v>
      </c>
      <c r="Q17" s="18">
        <v>15</v>
      </c>
      <c r="R17" s="18" t="s">
        <v>63</v>
      </c>
    </row>
    <row r="18" ht="108" spans="1:18">
      <c r="A18" s="18">
        <v>14</v>
      </c>
      <c r="B18" s="18" t="s">
        <v>64</v>
      </c>
      <c r="C18" s="18" t="s">
        <v>19</v>
      </c>
      <c r="D18" s="23" t="s">
        <v>24</v>
      </c>
      <c r="E18" s="24" t="s">
        <v>65</v>
      </c>
      <c r="F18" s="17"/>
      <c r="G18" s="17"/>
      <c r="H18" s="17">
        <v>3000</v>
      </c>
      <c r="I18" s="35">
        <f t="shared" si="1"/>
        <v>172.35</v>
      </c>
      <c r="J18" s="35"/>
      <c r="K18" s="35"/>
      <c r="L18" s="35">
        <v>172.35</v>
      </c>
      <c r="M18" s="35">
        <f t="shared" si="2"/>
        <v>119.0336</v>
      </c>
      <c r="N18" s="36"/>
      <c r="O18" s="38"/>
      <c r="P18" s="37">
        <v>119.0336</v>
      </c>
      <c r="Q18" s="18">
        <v>129</v>
      </c>
      <c r="R18" s="18" t="s">
        <v>66</v>
      </c>
    </row>
    <row r="19" s="3" customFormat="1" ht="67.5" spans="1:18">
      <c r="A19" s="18">
        <v>15</v>
      </c>
      <c r="B19" s="25" t="s">
        <v>67</v>
      </c>
      <c r="C19" s="18" t="s">
        <v>68</v>
      </c>
      <c r="D19" s="18" t="s">
        <v>69</v>
      </c>
      <c r="E19" s="18" t="s">
        <v>70</v>
      </c>
      <c r="F19" s="17"/>
      <c r="G19" s="17"/>
      <c r="H19" s="17">
        <v>50</v>
      </c>
      <c r="I19" s="35">
        <f t="shared" si="1"/>
        <v>3.386882</v>
      </c>
      <c r="J19" s="35"/>
      <c r="K19" s="35"/>
      <c r="L19" s="35">
        <v>3.386882</v>
      </c>
      <c r="M19" s="35">
        <f t="shared" si="2"/>
        <v>1.7831</v>
      </c>
      <c r="N19" s="36"/>
      <c r="O19" s="35"/>
      <c r="P19" s="37">
        <v>1.7831</v>
      </c>
      <c r="Q19" s="18">
        <v>3</v>
      </c>
      <c r="R19" s="18" t="s">
        <v>71</v>
      </c>
    </row>
    <row r="20" ht="67.5" spans="1:18">
      <c r="A20" s="18">
        <v>16</v>
      </c>
      <c r="B20" s="25" t="s">
        <v>72</v>
      </c>
      <c r="C20" s="18" t="s">
        <v>68</v>
      </c>
      <c r="D20" s="24" t="s">
        <v>73</v>
      </c>
      <c r="E20" s="18" t="s">
        <v>74</v>
      </c>
      <c r="F20" s="17"/>
      <c r="G20" s="17"/>
      <c r="H20" s="17">
        <v>30</v>
      </c>
      <c r="I20" s="35">
        <f t="shared" si="1"/>
        <v>0.18898</v>
      </c>
      <c r="J20" s="35"/>
      <c r="K20" s="35"/>
      <c r="L20" s="35">
        <v>0.18898</v>
      </c>
      <c r="M20" s="35">
        <f t="shared" si="2"/>
        <v>0.1587</v>
      </c>
      <c r="N20" s="36"/>
      <c r="O20" s="35"/>
      <c r="P20" s="37">
        <v>0.1587</v>
      </c>
      <c r="Q20" s="18">
        <v>6</v>
      </c>
      <c r="R20" s="18" t="s">
        <v>75</v>
      </c>
    </row>
    <row r="21" ht="67.5" spans="1:18">
      <c r="A21" s="18">
        <v>17</v>
      </c>
      <c r="B21" s="25" t="s">
        <v>76</v>
      </c>
      <c r="C21" s="18" t="s">
        <v>68</v>
      </c>
      <c r="D21" s="18" t="s">
        <v>77</v>
      </c>
      <c r="E21" s="18" t="s">
        <v>78</v>
      </c>
      <c r="F21" s="17"/>
      <c r="G21" s="17">
        <v>18</v>
      </c>
      <c r="H21" s="17">
        <v>68</v>
      </c>
      <c r="I21" s="35">
        <f t="shared" si="1"/>
        <v>1.984904</v>
      </c>
      <c r="J21" s="35"/>
      <c r="K21" s="35">
        <v>0.26535</v>
      </c>
      <c r="L21" s="35">
        <v>1.719554</v>
      </c>
      <c r="M21" s="35">
        <f t="shared" si="2"/>
        <v>1.9848</v>
      </c>
      <c r="N21" s="36"/>
      <c r="O21" s="35">
        <v>0.2653</v>
      </c>
      <c r="P21" s="37">
        <v>1.7195</v>
      </c>
      <c r="Q21" s="18">
        <v>11</v>
      </c>
      <c r="R21" s="18" t="s">
        <v>79</v>
      </c>
    </row>
    <row r="22" ht="54" spans="1:18">
      <c r="A22" s="18">
        <v>18</v>
      </c>
      <c r="B22" s="25" t="s">
        <v>80</v>
      </c>
      <c r="C22" s="18" t="s">
        <v>68</v>
      </c>
      <c r="D22" s="18" t="s">
        <v>73</v>
      </c>
      <c r="E22" s="18" t="s">
        <v>81</v>
      </c>
      <c r="F22" s="17">
        <v>30</v>
      </c>
      <c r="G22" s="17">
        <v>30</v>
      </c>
      <c r="H22" s="17">
        <v>40</v>
      </c>
      <c r="I22" s="35">
        <f t="shared" si="1"/>
        <v>6.668175</v>
      </c>
      <c r="J22" s="38">
        <v>0.06292</v>
      </c>
      <c r="K22" s="38">
        <v>2.588518</v>
      </c>
      <c r="L22" s="38">
        <v>4.016737</v>
      </c>
      <c r="M22" s="35">
        <f t="shared" si="2"/>
        <v>4.1959</v>
      </c>
      <c r="N22" s="36">
        <v>0.0314</v>
      </c>
      <c r="O22" s="38">
        <v>1.5864</v>
      </c>
      <c r="P22" s="37">
        <v>2.5781</v>
      </c>
      <c r="Q22" s="18">
        <v>11</v>
      </c>
      <c r="R22" s="18" t="s">
        <v>82</v>
      </c>
    </row>
    <row r="23" ht="67.5" spans="1:18">
      <c r="A23" s="18">
        <v>19</v>
      </c>
      <c r="B23" s="18" t="s">
        <v>83</v>
      </c>
      <c r="C23" s="18" t="s">
        <v>84</v>
      </c>
      <c r="D23" s="24" t="s">
        <v>85</v>
      </c>
      <c r="E23" s="18" t="s">
        <v>86</v>
      </c>
      <c r="F23" s="17"/>
      <c r="G23" s="17"/>
      <c r="H23" s="17">
        <v>100</v>
      </c>
      <c r="I23" s="35">
        <f t="shared" si="1"/>
        <v>3.3366</v>
      </c>
      <c r="J23" s="35"/>
      <c r="K23" s="35"/>
      <c r="L23" s="35">
        <v>3.3366</v>
      </c>
      <c r="M23" s="35">
        <f t="shared" si="2"/>
        <v>3.3366</v>
      </c>
      <c r="N23" s="36"/>
      <c r="O23" s="35"/>
      <c r="P23" s="37">
        <v>3.3366</v>
      </c>
      <c r="Q23" s="18">
        <v>15</v>
      </c>
      <c r="R23" s="18" t="s">
        <v>87</v>
      </c>
    </row>
    <row r="24" s="4" customFormat="1" ht="94.5" spans="1:18">
      <c r="A24" s="18">
        <v>20</v>
      </c>
      <c r="B24" s="18" t="s">
        <v>88</v>
      </c>
      <c r="C24" s="18" t="s">
        <v>84</v>
      </c>
      <c r="D24" s="18" t="s">
        <v>89</v>
      </c>
      <c r="E24" s="18" t="s">
        <v>90</v>
      </c>
      <c r="F24" s="17">
        <v>60</v>
      </c>
      <c r="G24" s="17">
        <v>80</v>
      </c>
      <c r="H24" s="17">
        <v>135</v>
      </c>
      <c r="I24" s="35">
        <f t="shared" si="1"/>
        <v>16.8719</v>
      </c>
      <c r="J24" s="35">
        <v>3.4151</v>
      </c>
      <c r="K24" s="35">
        <v>6.0211</v>
      </c>
      <c r="L24" s="35">
        <v>7.4357</v>
      </c>
      <c r="M24" s="35">
        <f t="shared" si="2"/>
        <v>10.0767</v>
      </c>
      <c r="N24" s="36">
        <v>1.8483</v>
      </c>
      <c r="O24" s="35">
        <v>3.5291</v>
      </c>
      <c r="P24" s="37">
        <v>4.6993</v>
      </c>
      <c r="Q24" s="18">
        <v>15</v>
      </c>
      <c r="R24" s="18" t="s">
        <v>91</v>
      </c>
    </row>
    <row r="25" ht="81" spans="1:18">
      <c r="A25" s="18">
        <v>21</v>
      </c>
      <c r="B25" s="18" t="s">
        <v>92</v>
      </c>
      <c r="C25" s="18" t="s">
        <v>84</v>
      </c>
      <c r="D25" s="18" t="s">
        <v>93</v>
      </c>
      <c r="E25" s="18" t="s">
        <v>94</v>
      </c>
      <c r="F25" s="17"/>
      <c r="G25" s="17"/>
      <c r="H25" s="17">
        <v>25</v>
      </c>
      <c r="I25" s="35">
        <f t="shared" si="1"/>
        <v>0.6499</v>
      </c>
      <c r="J25" s="35"/>
      <c r="K25" s="35"/>
      <c r="L25" s="35">
        <v>0.6499</v>
      </c>
      <c r="M25" s="35">
        <f t="shared" si="2"/>
        <v>0.4286</v>
      </c>
      <c r="N25" s="36"/>
      <c r="O25" s="35"/>
      <c r="P25" s="37">
        <v>0.4286</v>
      </c>
      <c r="Q25" s="18">
        <v>5</v>
      </c>
      <c r="R25" s="18" t="s">
        <v>95</v>
      </c>
    </row>
    <row r="26" ht="67.5" spans="1:18">
      <c r="A26" s="18">
        <v>22</v>
      </c>
      <c r="B26" s="25" t="s">
        <v>96</v>
      </c>
      <c r="C26" s="18" t="s">
        <v>97</v>
      </c>
      <c r="D26" s="18" t="s">
        <v>98</v>
      </c>
      <c r="E26" s="18" t="s">
        <v>99</v>
      </c>
      <c r="F26" s="17"/>
      <c r="G26" s="17"/>
      <c r="H26" s="17">
        <v>100</v>
      </c>
      <c r="I26" s="35">
        <f t="shared" si="1"/>
        <v>4.7421</v>
      </c>
      <c r="J26" s="35"/>
      <c r="K26" s="35"/>
      <c r="L26" s="35">
        <v>4.7421</v>
      </c>
      <c r="M26" s="35">
        <f t="shared" si="2"/>
        <v>3.8608</v>
      </c>
      <c r="N26" s="36"/>
      <c r="O26" s="35"/>
      <c r="P26" s="37">
        <v>3.8608</v>
      </c>
      <c r="Q26" s="18">
        <v>12</v>
      </c>
      <c r="R26" s="18" t="s">
        <v>100</v>
      </c>
    </row>
    <row r="27" ht="81" spans="1:18">
      <c r="A27" s="18">
        <v>23</v>
      </c>
      <c r="B27" s="25" t="s">
        <v>101</v>
      </c>
      <c r="C27" s="18" t="s">
        <v>97</v>
      </c>
      <c r="D27" s="18" t="s">
        <v>102</v>
      </c>
      <c r="E27" s="18" t="s">
        <v>103</v>
      </c>
      <c r="F27" s="17"/>
      <c r="G27" s="17"/>
      <c r="H27" s="17">
        <v>990</v>
      </c>
      <c r="I27" s="35">
        <f t="shared" si="1"/>
        <v>42.7659</v>
      </c>
      <c r="J27" s="35"/>
      <c r="K27" s="35"/>
      <c r="L27" s="35">
        <v>42.7659</v>
      </c>
      <c r="M27" s="35">
        <f t="shared" si="2"/>
        <v>35.9226</v>
      </c>
      <c r="N27" s="36"/>
      <c r="O27" s="35"/>
      <c r="P27" s="37">
        <v>35.9226</v>
      </c>
      <c r="Q27" s="18">
        <v>75</v>
      </c>
      <c r="R27" s="18" t="s">
        <v>104</v>
      </c>
    </row>
    <row r="28" ht="94.5" spans="1:18">
      <c r="A28" s="18">
        <v>24</v>
      </c>
      <c r="B28" s="25" t="s">
        <v>105</v>
      </c>
      <c r="C28" s="18" t="s">
        <v>97</v>
      </c>
      <c r="D28" s="18" t="s">
        <v>106</v>
      </c>
      <c r="E28" s="18" t="s">
        <v>103</v>
      </c>
      <c r="F28" s="17"/>
      <c r="G28" s="17"/>
      <c r="H28" s="17">
        <v>1300</v>
      </c>
      <c r="I28" s="35">
        <f t="shared" si="1"/>
        <v>83.778995</v>
      </c>
      <c r="J28" s="35"/>
      <c r="K28" s="35"/>
      <c r="L28" s="35">
        <v>83.778995</v>
      </c>
      <c r="M28" s="35">
        <f t="shared" si="2"/>
        <v>53.7898</v>
      </c>
      <c r="N28" s="36"/>
      <c r="O28" s="35"/>
      <c r="P28" s="37">
        <v>53.7898</v>
      </c>
      <c r="Q28" s="18">
        <v>72</v>
      </c>
      <c r="R28" s="18" t="s">
        <v>107</v>
      </c>
    </row>
    <row r="29" s="5" customFormat="1" ht="54" spans="1:18">
      <c r="A29" s="18">
        <v>25</v>
      </c>
      <c r="B29" s="25" t="s">
        <v>108</v>
      </c>
      <c r="C29" s="18" t="s">
        <v>97</v>
      </c>
      <c r="D29" s="18" t="s">
        <v>98</v>
      </c>
      <c r="E29" s="18" t="s">
        <v>109</v>
      </c>
      <c r="F29" s="17">
        <v>20</v>
      </c>
      <c r="G29" s="17">
        <v>20</v>
      </c>
      <c r="H29" s="17">
        <v>20</v>
      </c>
      <c r="I29" s="35">
        <f t="shared" si="1"/>
        <v>5.305665</v>
      </c>
      <c r="J29" s="35">
        <v>1.920229</v>
      </c>
      <c r="K29" s="35">
        <v>1.925766</v>
      </c>
      <c r="L29" s="35">
        <v>1.45967</v>
      </c>
      <c r="M29" s="35">
        <f t="shared" si="2"/>
        <v>2.648</v>
      </c>
      <c r="N29" s="36">
        <v>0.9584</v>
      </c>
      <c r="O29" s="35">
        <v>0.9611</v>
      </c>
      <c r="P29" s="37">
        <v>0.7285</v>
      </c>
      <c r="Q29" s="18">
        <v>4</v>
      </c>
      <c r="R29" s="18" t="s">
        <v>82</v>
      </c>
    </row>
    <row r="30" ht="81" spans="1:18">
      <c r="A30" s="18">
        <v>26</v>
      </c>
      <c r="B30" s="25" t="s">
        <v>110</v>
      </c>
      <c r="C30" s="18" t="s">
        <v>97</v>
      </c>
      <c r="D30" s="18" t="s">
        <v>111</v>
      </c>
      <c r="E30" s="18" t="s">
        <v>112</v>
      </c>
      <c r="F30" s="17">
        <v>50</v>
      </c>
      <c r="G30" s="17">
        <v>100</v>
      </c>
      <c r="H30" s="17">
        <v>128.9</v>
      </c>
      <c r="I30" s="35">
        <f t="shared" si="1"/>
        <v>8.680545</v>
      </c>
      <c r="J30" s="35">
        <v>0.897215</v>
      </c>
      <c r="K30" s="35">
        <v>4.496433</v>
      </c>
      <c r="L30" s="35">
        <v>3.286897</v>
      </c>
      <c r="M30" s="35">
        <f t="shared" si="2"/>
        <v>8.6192</v>
      </c>
      <c r="N30" s="36">
        <v>0.8972</v>
      </c>
      <c r="O30" s="35">
        <v>4.4631</v>
      </c>
      <c r="P30" s="37">
        <v>3.2589</v>
      </c>
      <c r="Q30" s="18">
        <v>12</v>
      </c>
      <c r="R30" s="18" t="s">
        <v>113</v>
      </c>
    </row>
    <row r="31" ht="54" spans="1:18">
      <c r="A31" s="18">
        <v>27</v>
      </c>
      <c r="B31" s="25" t="s">
        <v>114</v>
      </c>
      <c r="C31" s="18" t="s">
        <v>97</v>
      </c>
      <c r="D31" s="18" t="s">
        <v>115</v>
      </c>
      <c r="E31" s="18" t="s">
        <v>116</v>
      </c>
      <c r="F31" s="17"/>
      <c r="G31" s="17"/>
      <c r="H31" s="17">
        <v>140</v>
      </c>
      <c r="I31" s="35">
        <f t="shared" si="1"/>
        <v>4.74075</v>
      </c>
      <c r="J31" s="35"/>
      <c r="K31" s="35"/>
      <c r="L31" s="35">
        <v>4.74075</v>
      </c>
      <c r="M31" s="35">
        <f t="shared" si="2"/>
        <v>4.2485</v>
      </c>
      <c r="N31" s="36"/>
      <c r="O31" s="35"/>
      <c r="P31" s="37">
        <v>4.2485</v>
      </c>
      <c r="Q31" s="18">
        <v>14</v>
      </c>
      <c r="R31" s="18" t="s">
        <v>117</v>
      </c>
    </row>
    <row r="32" ht="67.5" spans="1:18">
      <c r="A32" s="18">
        <v>28</v>
      </c>
      <c r="B32" s="18" t="s">
        <v>118</v>
      </c>
      <c r="C32" s="18" t="s">
        <v>97</v>
      </c>
      <c r="D32" s="21" t="s">
        <v>119</v>
      </c>
      <c r="E32" s="21" t="s">
        <v>120</v>
      </c>
      <c r="F32" s="17"/>
      <c r="G32" s="17">
        <v>30</v>
      </c>
      <c r="H32" s="17">
        <v>30</v>
      </c>
      <c r="I32" s="35">
        <f t="shared" si="1"/>
        <v>4.1927</v>
      </c>
      <c r="J32" s="36"/>
      <c r="K32" s="36">
        <v>2.3266</v>
      </c>
      <c r="L32" s="36">
        <v>1.8661</v>
      </c>
      <c r="M32" s="35">
        <f t="shared" si="2"/>
        <v>2.577</v>
      </c>
      <c r="N32" s="36"/>
      <c r="O32" s="36">
        <v>1.4407</v>
      </c>
      <c r="P32" s="36">
        <v>1.1363</v>
      </c>
      <c r="Q32" s="17">
        <v>5</v>
      </c>
      <c r="R32" s="18" t="s">
        <v>121</v>
      </c>
    </row>
    <row r="33" s="5" customFormat="1" ht="54" spans="1:18">
      <c r="A33" s="18">
        <v>29</v>
      </c>
      <c r="B33" s="25" t="s">
        <v>122</v>
      </c>
      <c r="C33" s="18" t="s">
        <v>123</v>
      </c>
      <c r="D33" s="18" t="s">
        <v>124</v>
      </c>
      <c r="E33" s="18" t="s">
        <v>125</v>
      </c>
      <c r="F33" s="17"/>
      <c r="G33" s="17"/>
      <c r="H33" s="17">
        <v>20</v>
      </c>
      <c r="I33" s="35">
        <f t="shared" si="1"/>
        <v>0.625617</v>
      </c>
      <c r="J33" s="35"/>
      <c r="K33" s="35"/>
      <c r="L33" s="35">
        <v>0.625617</v>
      </c>
      <c r="M33" s="35">
        <f t="shared" si="2"/>
        <v>0.3316</v>
      </c>
      <c r="N33" s="36"/>
      <c r="O33" s="35"/>
      <c r="P33" s="37">
        <v>0.3316</v>
      </c>
      <c r="Q33" s="18">
        <v>4</v>
      </c>
      <c r="R33" s="18" t="s">
        <v>126</v>
      </c>
    </row>
    <row r="34" ht="121.5" spans="1:18">
      <c r="A34" s="18">
        <v>30</v>
      </c>
      <c r="B34" s="18" t="s">
        <v>127</v>
      </c>
      <c r="C34" s="18" t="s">
        <v>128</v>
      </c>
      <c r="D34" s="18" t="s">
        <v>129</v>
      </c>
      <c r="E34" s="18" t="s">
        <v>130</v>
      </c>
      <c r="F34" s="17">
        <v>40</v>
      </c>
      <c r="G34" s="17">
        <v>40</v>
      </c>
      <c r="H34" s="17">
        <v>92</v>
      </c>
      <c r="I34" s="35">
        <f t="shared" si="1"/>
        <v>9.2993</v>
      </c>
      <c r="J34" s="35">
        <v>2.707</v>
      </c>
      <c r="K34" s="35">
        <v>2.6255</v>
      </c>
      <c r="L34" s="35">
        <v>3.9668</v>
      </c>
      <c r="M34" s="35">
        <f t="shared" si="2"/>
        <v>4.2426</v>
      </c>
      <c r="N34" s="36">
        <v>1.2038</v>
      </c>
      <c r="O34" s="35">
        <v>1.1675</v>
      </c>
      <c r="P34" s="37">
        <v>1.8713</v>
      </c>
      <c r="Q34" s="18">
        <v>12</v>
      </c>
      <c r="R34" s="18" t="s">
        <v>131</v>
      </c>
    </row>
    <row r="35" ht="81" spans="1:18">
      <c r="A35" s="18">
        <v>31</v>
      </c>
      <c r="B35" s="25" t="s">
        <v>132</v>
      </c>
      <c r="C35" s="18" t="s">
        <v>128</v>
      </c>
      <c r="D35" s="18" t="s">
        <v>133</v>
      </c>
      <c r="E35" s="18" t="s">
        <v>134</v>
      </c>
      <c r="F35" s="17"/>
      <c r="G35" s="17"/>
      <c r="H35" s="17">
        <v>1410</v>
      </c>
      <c r="I35" s="35">
        <f t="shared" si="1"/>
        <v>54.153299</v>
      </c>
      <c r="J35" s="35"/>
      <c r="K35" s="35"/>
      <c r="L35" s="35">
        <v>54.153299</v>
      </c>
      <c r="M35" s="35">
        <f t="shared" si="2"/>
        <v>39.5418</v>
      </c>
      <c r="N35" s="36"/>
      <c r="O35" s="35"/>
      <c r="P35" s="37">
        <v>39.5418</v>
      </c>
      <c r="Q35" s="18">
        <v>62</v>
      </c>
      <c r="R35" s="18" t="s">
        <v>135</v>
      </c>
    </row>
    <row r="36" ht="81" spans="1:18">
      <c r="A36" s="18">
        <v>32</v>
      </c>
      <c r="B36" s="26" t="s">
        <v>136</v>
      </c>
      <c r="C36" s="26" t="s">
        <v>137</v>
      </c>
      <c r="D36" s="26" t="s">
        <v>138</v>
      </c>
      <c r="E36" s="26" t="s">
        <v>139</v>
      </c>
      <c r="F36" s="17"/>
      <c r="G36" s="17"/>
      <c r="H36" s="17">
        <v>620</v>
      </c>
      <c r="I36" s="35">
        <f t="shared" si="1"/>
        <v>14.4395</v>
      </c>
      <c r="J36" s="35"/>
      <c r="K36" s="35"/>
      <c r="L36" s="35">
        <v>14.4395</v>
      </c>
      <c r="M36" s="35">
        <f t="shared" si="2"/>
        <v>13.5434</v>
      </c>
      <c r="N36" s="36"/>
      <c r="O36" s="35"/>
      <c r="P36" s="37">
        <v>13.5434</v>
      </c>
      <c r="Q36" s="18">
        <v>69</v>
      </c>
      <c r="R36" s="18" t="s">
        <v>140</v>
      </c>
    </row>
    <row r="37" ht="67.5" spans="1:18">
      <c r="A37" s="18">
        <v>33</v>
      </c>
      <c r="B37" s="25" t="s">
        <v>141</v>
      </c>
      <c r="C37" s="18" t="s">
        <v>137</v>
      </c>
      <c r="D37" s="18" t="s">
        <v>142</v>
      </c>
      <c r="E37" s="18" t="s">
        <v>143</v>
      </c>
      <c r="F37" s="17"/>
      <c r="G37" s="17">
        <v>20</v>
      </c>
      <c r="H37" s="17">
        <v>50</v>
      </c>
      <c r="I37" s="35">
        <f t="shared" si="1"/>
        <v>7.1186</v>
      </c>
      <c r="J37" s="35"/>
      <c r="K37" s="35">
        <v>1.9342</v>
      </c>
      <c r="L37" s="35">
        <v>5.1844</v>
      </c>
      <c r="M37" s="35">
        <f t="shared" si="2"/>
        <v>2.9486</v>
      </c>
      <c r="N37" s="36"/>
      <c r="O37" s="35">
        <v>0.8707</v>
      </c>
      <c r="P37" s="37">
        <v>2.0779</v>
      </c>
      <c r="Q37" s="18">
        <v>5</v>
      </c>
      <c r="R37" s="18" t="s">
        <v>144</v>
      </c>
    </row>
    <row r="38" ht="67.5" spans="1:18">
      <c r="A38" s="18">
        <v>34</v>
      </c>
      <c r="B38" s="25" t="s">
        <v>145</v>
      </c>
      <c r="C38" s="18" t="s">
        <v>137</v>
      </c>
      <c r="D38" s="18" t="s">
        <v>146</v>
      </c>
      <c r="E38" s="18" t="s">
        <v>147</v>
      </c>
      <c r="F38" s="17">
        <v>30</v>
      </c>
      <c r="G38" s="17">
        <v>30</v>
      </c>
      <c r="H38" s="17">
        <v>30</v>
      </c>
      <c r="I38" s="35">
        <f t="shared" si="1"/>
        <v>1.29208</v>
      </c>
      <c r="J38" s="38">
        <v>0.101925</v>
      </c>
      <c r="K38" s="38">
        <v>0.807186</v>
      </c>
      <c r="L38" s="38">
        <v>0.382969</v>
      </c>
      <c r="M38" s="35">
        <f t="shared" si="2"/>
        <v>1.29208</v>
      </c>
      <c r="N38" s="36">
        <v>0.101925</v>
      </c>
      <c r="O38" s="38">
        <v>0.807186</v>
      </c>
      <c r="P38" s="37">
        <v>0.382969</v>
      </c>
      <c r="Q38" s="18">
        <v>6</v>
      </c>
      <c r="R38" s="18" t="s">
        <v>148</v>
      </c>
    </row>
    <row r="39" s="2" customFormat="1" ht="67.5" spans="1:18">
      <c r="A39" s="18">
        <v>35</v>
      </c>
      <c r="B39" s="18" t="s">
        <v>149</v>
      </c>
      <c r="C39" s="18" t="s">
        <v>150</v>
      </c>
      <c r="D39" s="18" t="s">
        <v>151</v>
      </c>
      <c r="E39" s="18" t="s">
        <v>152</v>
      </c>
      <c r="F39" s="17"/>
      <c r="G39" s="17"/>
      <c r="H39" s="17">
        <v>450</v>
      </c>
      <c r="I39" s="35">
        <f t="shared" si="1"/>
        <v>19.9012</v>
      </c>
      <c r="J39" s="35"/>
      <c r="K39" s="35"/>
      <c r="L39" s="35">
        <v>19.9012</v>
      </c>
      <c r="M39" s="35">
        <f t="shared" si="2"/>
        <v>19.9012</v>
      </c>
      <c r="N39" s="36"/>
      <c r="O39" s="35"/>
      <c r="P39" s="37">
        <v>19.9012</v>
      </c>
      <c r="Q39" s="18">
        <v>48</v>
      </c>
      <c r="R39" s="18" t="s">
        <v>153</v>
      </c>
    </row>
    <row r="40" ht="121.5" spans="1:18">
      <c r="A40" s="18">
        <v>36</v>
      </c>
      <c r="B40" s="22" t="s">
        <v>154</v>
      </c>
      <c r="C40" s="22" t="s">
        <v>155</v>
      </c>
      <c r="D40" s="22" t="s">
        <v>156</v>
      </c>
      <c r="E40" s="18" t="s">
        <v>157</v>
      </c>
      <c r="F40" s="27"/>
      <c r="G40" s="27"/>
      <c r="H40" s="27">
        <v>300</v>
      </c>
      <c r="I40" s="35">
        <f t="shared" si="1"/>
        <v>10.7683</v>
      </c>
      <c r="J40" s="39"/>
      <c r="K40" s="39"/>
      <c r="L40" s="39">
        <v>10.7683</v>
      </c>
      <c r="M40" s="35">
        <f t="shared" si="2"/>
        <v>10.7683</v>
      </c>
      <c r="N40" s="40"/>
      <c r="O40" s="39"/>
      <c r="P40" s="41">
        <v>10.7683</v>
      </c>
      <c r="Q40" s="22">
        <v>42</v>
      </c>
      <c r="R40" s="22" t="s">
        <v>131</v>
      </c>
    </row>
    <row r="41" s="6" customFormat="1" ht="121.5" spans="1:18">
      <c r="A41" s="18">
        <v>37</v>
      </c>
      <c r="B41" s="18" t="s">
        <v>158</v>
      </c>
      <c r="C41" s="18" t="s">
        <v>155</v>
      </c>
      <c r="D41" s="18" t="s">
        <v>159</v>
      </c>
      <c r="E41" s="18" t="s">
        <v>160</v>
      </c>
      <c r="F41" s="17"/>
      <c r="G41" s="17"/>
      <c r="H41" s="17">
        <v>80</v>
      </c>
      <c r="I41" s="35">
        <f t="shared" si="1"/>
        <v>1.277</v>
      </c>
      <c r="J41" s="35"/>
      <c r="K41" s="35"/>
      <c r="L41" s="35">
        <v>1.277</v>
      </c>
      <c r="M41" s="35">
        <f t="shared" si="2"/>
        <v>1.064</v>
      </c>
      <c r="N41" s="36"/>
      <c r="O41" s="35"/>
      <c r="P41" s="37">
        <v>1.064</v>
      </c>
      <c r="Q41" s="18">
        <v>13</v>
      </c>
      <c r="R41" s="18" t="s">
        <v>131</v>
      </c>
    </row>
    <row r="42" ht="67.5" spans="1:18">
      <c r="A42" s="18">
        <v>38</v>
      </c>
      <c r="B42" s="18" t="s">
        <v>161</v>
      </c>
      <c r="C42" s="18" t="s">
        <v>155</v>
      </c>
      <c r="D42" s="18" t="s">
        <v>162</v>
      </c>
      <c r="E42" s="18" t="s">
        <v>163</v>
      </c>
      <c r="F42" s="17"/>
      <c r="G42" s="17">
        <v>30</v>
      </c>
      <c r="H42" s="17">
        <v>30</v>
      </c>
      <c r="I42" s="35">
        <f t="shared" si="1"/>
        <v>2.3021</v>
      </c>
      <c r="J42" s="35"/>
      <c r="K42" s="35">
        <v>0.9932</v>
      </c>
      <c r="L42" s="35">
        <v>1.3089</v>
      </c>
      <c r="M42" s="35">
        <f t="shared" si="2"/>
        <v>2.3021</v>
      </c>
      <c r="N42" s="36"/>
      <c r="O42" s="35">
        <v>0.9932</v>
      </c>
      <c r="P42" s="37">
        <v>1.3089</v>
      </c>
      <c r="Q42" s="18">
        <v>12</v>
      </c>
      <c r="R42" s="18" t="s">
        <v>164</v>
      </c>
    </row>
    <row r="43" ht="121.5" spans="1:18">
      <c r="A43" s="18">
        <v>39</v>
      </c>
      <c r="B43" s="18" t="s">
        <v>165</v>
      </c>
      <c r="C43" s="18" t="s">
        <v>155</v>
      </c>
      <c r="D43" s="18" t="s">
        <v>166</v>
      </c>
      <c r="E43" s="18" t="s">
        <v>167</v>
      </c>
      <c r="F43" s="17"/>
      <c r="G43" s="17"/>
      <c r="H43" s="17">
        <v>230</v>
      </c>
      <c r="I43" s="35">
        <f t="shared" si="1"/>
        <v>7.7124</v>
      </c>
      <c r="J43" s="35"/>
      <c r="K43" s="35"/>
      <c r="L43" s="35">
        <v>7.7124</v>
      </c>
      <c r="M43" s="35">
        <f t="shared" si="2"/>
        <v>7.7124</v>
      </c>
      <c r="N43" s="36"/>
      <c r="O43" s="35"/>
      <c r="P43" s="37">
        <v>7.7124</v>
      </c>
      <c r="Q43" s="18">
        <v>23</v>
      </c>
      <c r="R43" s="18" t="s">
        <v>131</v>
      </c>
    </row>
    <row r="44" ht="81" spans="1:18">
      <c r="A44" s="18">
        <v>40</v>
      </c>
      <c r="B44" s="22" t="s">
        <v>168</v>
      </c>
      <c r="C44" s="22" t="s">
        <v>155</v>
      </c>
      <c r="D44" s="22" t="s">
        <v>169</v>
      </c>
      <c r="E44" s="18" t="s">
        <v>170</v>
      </c>
      <c r="F44" s="27"/>
      <c r="G44" s="27"/>
      <c r="H44" s="27">
        <v>100</v>
      </c>
      <c r="I44" s="35">
        <f t="shared" si="1"/>
        <v>2.2253</v>
      </c>
      <c r="J44" s="39"/>
      <c r="K44" s="39"/>
      <c r="L44" s="39">
        <v>2.2253</v>
      </c>
      <c r="M44" s="35">
        <f t="shared" si="2"/>
        <v>2.2253</v>
      </c>
      <c r="N44" s="40"/>
      <c r="O44" s="39"/>
      <c r="P44" s="41">
        <v>2.2253</v>
      </c>
      <c r="Q44" s="22">
        <v>12</v>
      </c>
      <c r="R44" s="22" t="s">
        <v>171</v>
      </c>
    </row>
    <row r="45" s="6" customFormat="1" ht="121.5" spans="1:18">
      <c r="A45" s="18">
        <v>41</v>
      </c>
      <c r="B45" s="18" t="s">
        <v>172</v>
      </c>
      <c r="C45" s="18" t="s">
        <v>155</v>
      </c>
      <c r="D45" s="18" t="s">
        <v>169</v>
      </c>
      <c r="E45" s="18" t="s">
        <v>173</v>
      </c>
      <c r="F45" s="17"/>
      <c r="G45" s="17"/>
      <c r="H45" s="17">
        <v>100</v>
      </c>
      <c r="I45" s="35">
        <f t="shared" si="1"/>
        <v>3.2481</v>
      </c>
      <c r="J45" s="35"/>
      <c r="K45" s="35"/>
      <c r="L45" s="35">
        <v>3.2481</v>
      </c>
      <c r="M45" s="35">
        <f t="shared" si="2"/>
        <v>3.2481</v>
      </c>
      <c r="N45" s="36"/>
      <c r="O45" s="35"/>
      <c r="P45" s="37">
        <v>3.2481</v>
      </c>
      <c r="Q45" s="18">
        <v>15</v>
      </c>
      <c r="R45" s="18" t="s">
        <v>131</v>
      </c>
    </row>
    <row r="46" ht="94.5" spans="1:18">
      <c r="A46" s="18">
        <v>42</v>
      </c>
      <c r="B46" s="18" t="s">
        <v>174</v>
      </c>
      <c r="C46" s="18" t="s">
        <v>175</v>
      </c>
      <c r="D46" s="18" t="s">
        <v>176</v>
      </c>
      <c r="E46" s="18" t="s">
        <v>177</v>
      </c>
      <c r="F46" s="17">
        <v>100</v>
      </c>
      <c r="G46" s="17">
        <v>100</v>
      </c>
      <c r="H46" s="17">
        <v>50</v>
      </c>
      <c r="I46" s="35">
        <f t="shared" si="1"/>
        <v>16.7477</v>
      </c>
      <c r="J46" s="35">
        <v>5.9341</v>
      </c>
      <c r="K46" s="35">
        <v>5.355</v>
      </c>
      <c r="L46" s="35">
        <v>5.4586</v>
      </c>
      <c r="M46" s="35">
        <f t="shared" si="2"/>
        <v>7.4476</v>
      </c>
      <c r="N46" s="36">
        <v>2.6389</v>
      </c>
      <c r="O46" s="35">
        <v>2.3813</v>
      </c>
      <c r="P46" s="37">
        <v>2.4274</v>
      </c>
      <c r="Q46" s="18">
        <v>11</v>
      </c>
      <c r="R46" s="18" t="s">
        <v>178</v>
      </c>
    </row>
    <row r="47" ht="81" spans="1:18">
      <c r="A47" s="18">
        <v>43</v>
      </c>
      <c r="B47" s="18" t="s">
        <v>179</v>
      </c>
      <c r="C47" s="18" t="s">
        <v>175</v>
      </c>
      <c r="D47" s="18" t="s">
        <v>176</v>
      </c>
      <c r="E47" s="18" t="s">
        <v>180</v>
      </c>
      <c r="F47" s="17"/>
      <c r="G47" s="17"/>
      <c r="H47" s="17">
        <v>50</v>
      </c>
      <c r="I47" s="35">
        <f t="shared" si="1"/>
        <v>0.8025</v>
      </c>
      <c r="J47" s="35"/>
      <c r="K47" s="35"/>
      <c r="L47" s="35">
        <v>0.8025</v>
      </c>
      <c r="M47" s="35">
        <f t="shared" si="2"/>
        <v>0.8025</v>
      </c>
      <c r="N47" s="36"/>
      <c r="O47" s="35"/>
      <c r="P47" s="37">
        <v>0.8025</v>
      </c>
      <c r="Q47" s="18">
        <v>11</v>
      </c>
      <c r="R47" s="18" t="s">
        <v>181</v>
      </c>
    </row>
    <row r="48" ht="81" spans="1:18">
      <c r="A48" s="18">
        <v>44</v>
      </c>
      <c r="B48" s="18" t="s">
        <v>182</v>
      </c>
      <c r="C48" s="18" t="s">
        <v>175</v>
      </c>
      <c r="D48" s="18" t="s">
        <v>183</v>
      </c>
      <c r="E48" s="18" t="s">
        <v>184</v>
      </c>
      <c r="F48" s="17">
        <v>20</v>
      </c>
      <c r="G48" s="17">
        <v>40</v>
      </c>
      <c r="H48" s="17">
        <v>80</v>
      </c>
      <c r="I48" s="35">
        <f t="shared" si="1"/>
        <v>6.5744</v>
      </c>
      <c r="J48" s="35">
        <v>0.9315</v>
      </c>
      <c r="K48" s="35">
        <v>2.2012</v>
      </c>
      <c r="L48" s="35">
        <v>3.4417</v>
      </c>
      <c r="M48" s="35">
        <f t="shared" si="2"/>
        <v>3.6421</v>
      </c>
      <c r="N48" s="36">
        <v>0.4142</v>
      </c>
      <c r="O48" s="35">
        <v>0.9789</v>
      </c>
      <c r="P48" s="37">
        <v>2.249</v>
      </c>
      <c r="Q48" s="18">
        <v>12</v>
      </c>
      <c r="R48" s="18" t="s">
        <v>185</v>
      </c>
    </row>
    <row r="49" ht="94.5" spans="1:18">
      <c r="A49" s="18">
        <v>45</v>
      </c>
      <c r="B49" s="18" t="s">
        <v>186</v>
      </c>
      <c r="C49" s="18" t="s">
        <v>175</v>
      </c>
      <c r="D49" s="18" t="s">
        <v>183</v>
      </c>
      <c r="E49" s="18" t="s">
        <v>187</v>
      </c>
      <c r="F49" s="17">
        <v>20</v>
      </c>
      <c r="G49" s="17">
        <v>30</v>
      </c>
      <c r="H49" s="17">
        <v>50</v>
      </c>
      <c r="I49" s="35">
        <f t="shared" si="1"/>
        <v>4.6697</v>
      </c>
      <c r="J49" s="35">
        <v>0.7305</v>
      </c>
      <c r="K49" s="35">
        <v>1.7199</v>
      </c>
      <c r="L49" s="35">
        <v>2.2193</v>
      </c>
      <c r="M49" s="35">
        <f t="shared" si="2"/>
        <v>2.8372</v>
      </c>
      <c r="N49" s="36">
        <v>0.3248</v>
      </c>
      <c r="O49" s="35">
        <v>0.9342</v>
      </c>
      <c r="P49" s="37">
        <v>1.5782</v>
      </c>
      <c r="Q49" s="18">
        <v>4</v>
      </c>
      <c r="R49" s="18" t="s">
        <v>188</v>
      </c>
    </row>
    <row r="50" ht="67.5" spans="1:18">
      <c r="A50" s="18">
        <v>46</v>
      </c>
      <c r="B50" s="18" t="s">
        <v>189</v>
      </c>
      <c r="C50" s="18" t="s">
        <v>190</v>
      </c>
      <c r="D50" s="18" t="s">
        <v>191</v>
      </c>
      <c r="E50" s="18" t="s">
        <v>192</v>
      </c>
      <c r="F50" s="17"/>
      <c r="G50" s="17"/>
      <c r="H50" s="17">
        <v>560</v>
      </c>
      <c r="I50" s="35">
        <f t="shared" si="1"/>
        <v>38.0534</v>
      </c>
      <c r="J50" s="38"/>
      <c r="K50" s="38"/>
      <c r="L50" s="38">
        <v>38.0534</v>
      </c>
      <c r="M50" s="35">
        <f t="shared" si="2"/>
        <v>25.1361</v>
      </c>
      <c r="N50" s="36"/>
      <c r="O50" s="38"/>
      <c r="P50" s="37">
        <v>25.1361</v>
      </c>
      <c r="Q50" s="18">
        <v>48</v>
      </c>
      <c r="R50" s="18" t="s">
        <v>87</v>
      </c>
    </row>
    <row r="51" ht="54" spans="1:18">
      <c r="A51" s="18">
        <v>47</v>
      </c>
      <c r="B51" s="25" t="s">
        <v>193</v>
      </c>
      <c r="C51" s="18" t="s">
        <v>190</v>
      </c>
      <c r="D51" s="18" t="s">
        <v>191</v>
      </c>
      <c r="E51" s="18" t="s">
        <v>194</v>
      </c>
      <c r="F51" s="17"/>
      <c r="G51" s="17"/>
      <c r="H51" s="17">
        <v>200</v>
      </c>
      <c r="I51" s="35">
        <f t="shared" si="1"/>
        <v>0</v>
      </c>
      <c r="J51" s="35"/>
      <c r="K51" s="35"/>
      <c r="L51" s="35"/>
      <c r="M51" s="35">
        <f t="shared" si="2"/>
        <v>6.1677</v>
      </c>
      <c r="N51" s="36"/>
      <c r="O51" s="35"/>
      <c r="P51" s="37">
        <v>6.1677</v>
      </c>
      <c r="Q51" s="18">
        <v>22</v>
      </c>
      <c r="R51" s="18" t="s">
        <v>126</v>
      </c>
    </row>
    <row r="52" s="2" customFormat="1" ht="81" spans="1:18">
      <c r="A52" s="18">
        <v>48</v>
      </c>
      <c r="B52" s="25" t="s">
        <v>195</v>
      </c>
      <c r="C52" s="18" t="s">
        <v>190</v>
      </c>
      <c r="D52" s="18" t="s">
        <v>196</v>
      </c>
      <c r="E52" s="18" t="s">
        <v>197</v>
      </c>
      <c r="F52" s="17"/>
      <c r="G52" s="17"/>
      <c r="H52" s="17">
        <v>1000</v>
      </c>
      <c r="I52" s="35">
        <f t="shared" si="1"/>
        <v>14.655</v>
      </c>
      <c r="J52" s="38"/>
      <c r="K52" s="38"/>
      <c r="L52" s="38">
        <v>14.655</v>
      </c>
      <c r="M52" s="35">
        <f t="shared" si="2"/>
        <v>12.5783</v>
      </c>
      <c r="N52" s="36"/>
      <c r="O52" s="38"/>
      <c r="P52" s="37">
        <v>12.5783</v>
      </c>
      <c r="Q52" s="18">
        <v>64</v>
      </c>
      <c r="R52" s="18" t="s">
        <v>198</v>
      </c>
    </row>
    <row r="53" ht="67.5" spans="1:18">
      <c r="A53" s="18">
        <v>49</v>
      </c>
      <c r="B53" s="25" t="s">
        <v>199</v>
      </c>
      <c r="C53" s="18" t="s">
        <v>200</v>
      </c>
      <c r="D53" s="18" t="s">
        <v>201</v>
      </c>
      <c r="E53" s="18" t="s">
        <v>202</v>
      </c>
      <c r="F53" s="17">
        <v>20</v>
      </c>
      <c r="G53" s="17">
        <v>20</v>
      </c>
      <c r="H53" s="17">
        <v>120</v>
      </c>
      <c r="I53" s="35">
        <f t="shared" si="1"/>
        <v>6.993404</v>
      </c>
      <c r="J53" s="38">
        <v>1.823744</v>
      </c>
      <c r="K53" s="38">
        <v>1.977183</v>
      </c>
      <c r="L53" s="38">
        <v>3.192477</v>
      </c>
      <c r="M53" s="35">
        <f t="shared" si="2"/>
        <v>5.145516</v>
      </c>
      <c r="N53" s="36">
        <v>0.966316</v>
      </c>
      <c r="O53" s="38">
        <v>0.9868</v>
      </c>
      <c r="P53" s="37">
        <v>3.1924</v>
      </c>
      <c r="Q53" s="18">
        <v>11</v>
      </c>
      <c r="R53" s="18" t="s">
        <v>203</v>
      </c>
    </row>
    <row r="54" ht="54" spans="1:18">
      <c r="A54" s="18">
        <v>50</v>
      </c>
      <c r="B54" s="25" t="s">
        <v>204</v>
      </c>
      <c r="C54" s="18" t="s">
        <v>200</v>
      </c>
      <c r="D54" s="18" t="s">
        <v>205</v>
      </c>
      <c r="E54" s="18" t="s">
        <v>206</v>
      </c>
      <c r="F54" s="17"/>
      <c r="G54" s="17"/>
      <c r="H54" s="17">
        <v>10</v>
      </c>
      <c r="I54" s="35">
        <f t="shared" si="1"/>
        <v>0.699507</v>
      </c>
      <c r="J54" s="35"/>
      <c r="K54" s="35"/>
      <c r="L54" s="35">
        <v>0.699507</v>
      </c>
      <c r="M54" s="35">
        <f t="shared" si="2"/>
        <v>0.3134</v>
      </c>
      <c r="N54" s="36"/>
      <c r="O54" s="35"/>
      <c r="P54" s="37">
        <v>0.3134</v>
      </c>
      <c r="Q54" s="18">
        <v>3</v>
      </c>
      <c r="R54" s="18" t="s">
        <v>207</v>
      </c>
    </row>
    <row r="55" ht="67.5" spans="1:18">
      <c r="A55" s="18">
        <v>51</v>
      </c>
      <c r="B55" s="25" t="s">
        <v>208</v>
      </c>
      <c r="C55" s="18" t="s">
        <v>209</v>
      </c>
      <c r="D55" s="18" t="s">
        <v>210</v>
      </c>
      <c r="E55" s="18" t="s">
        <v>211</v>
      </c>
      <c r="F55" s="17"/>
      <c r="G55" s="17"/>
      <c r="H55" s="17">
        <v>100</v>
      </c>
      <c r="I55" s="35">
        <f t="shared" si="1"/>
        <v>3.4377</v>
      </c>
      <c r="J55" s="35"/>
      <c r="K55" s="35"/>
      <c r="L55" s="35">
        <v>3.4377</v>
      </c>
      <c r="M55" s="35">
        <f t="shared" si="2"/>
        <v>3.4377</v>
      </c>
      <c r="N55" s="36"/>
      <c r="O55" s="35"/>
      <c r="P55" s="37">
        <v>3.4377</v>
      </c>
      <c r="Q55" s="18">
        <v>11</v>
      </c>
      <c r="R55" s="18" t="s">
        <v>71</v>
      </c>
    </row>
    <row r="56" ht="67.5" spans="1:18">
      <c r="A56" s="18">
        <v>52</v>
      </c>
      <c r="B56" s="22" t="s">
        <v>212</v>
      </c>
      <c r="C56" s="22" t="s">
        <v>213</v>
      </c>
      <c r="D56" s="22" t="s">
        <v>214</v>
      </c>
      <c r="E56" s="18" t="s">
        <v>215</v>
      </c>
      <c r="F56" s="27">
        <v>10</v>
      </c>
      <c r="G56" s="27">
        <v>20</v>
      </c>
      <c r="H56" s="27">
        <v>30</v>
      </c>
      <c r="I56" s="35">
        <f t="shared" si="1"/>
        <v>3.8131</v>
      </c>
      <c r="J56" s="42">
        <v>0.5699</v>
      </c>
      <c r="K56" s="42">
        <v>1.4965</v>
      </c>
      <c r="L56" s="42">
        <v>1.7467</v>
      </c>
      <c r="M56" s="35">
        <f t="shared" si="2"/>
        <v>2.2949</v>
      </c>
      <c r="N56" s="40">
        <v>0.2844</v>
      </c>
      <c r="O56" s="42">
        <v>0.8754</v>
      </c>
      <c r="P56" s="41">
        <v>1.1351</v>
      </c>
      <c r="Q56" s="22">
        <v>6</v>
      </c>
      <c r="R56" s="22" t="s">
        <v>216</v>
      </c>
    </row>
    <row r="57" ht="81" spans="1:18">
      <c r="A57" s="18">
        <v>53</v>
      </c>
      <c r="B57" s="18" t="s">
        <v>217</v>
      </c>
      <c r="C57" s="18" t="s">
        <v>213</v>
      </c>
      <c r="D57" s="18" t="s">
        <v>218</v>
      </c>
      <c r="E57" s="18" t="s">
        <v>219</v>
      </c>
      <c r="F57" s="17">
        <v>7.4</v>
      </c>
      <c r="G57" s="17">
        <v>7.4</v>
      </c>
      <c r="H57" s="17">
        <v>14.4</v>
      </c>
      <c r="I57" s="35">
        <f t="shared" si="1"/>
        <v>1.4414</v>
      </c>
      <c r="J57" s="35">
        <v>0.5005</v>
      </c>
      <c r="K57" s="35">
        <v>0.4345</v>
      </c>
      <c r="L57" s="35">
        <v>0.5064</v>
      </c>
      <c r="M57" s="35">
        <f t="shared" si="2"/>
        <v>0.8211</v>
      </c>
      <c r="N57" s="36">
        <v>0.2225</v>
      </c>
      <c r="O57" s="35">
        <v>0.2646</v>
      </c>
      <c r="P57" s="37">
        <v>0.334</v>
      </c>
      <c r="Q57" s="18">
        <v>6</v>
      </c>
      <c r="R57" s="18" t="s">
        <v>220</v>
      </c>
    </row>
    <row r="58" ht="67.5" spans="1:18">
      <c r="A58" s="18">
        <v>54</v>
      </c>
      <c r="B58" s="18" t="s">
        <v>221</v>
      </c>
      <c r="C58" s="18" t="s">
        <v>213</v>
      </c>
      <c r="D58" s="18" t="s">
        <v>218</v>
      </c>
      <c r="E58" s="18" t="s">
        <v>222</v>
      </c>
      <c r="F58" s="17"/>
      <c r="G58" s="17">
        <v>20</v>
      </c>
      <c r="H58" s="17">
        <v>30</v>
      </c>
      <c r="I58" s="35">
        <f t="shared" si="1"/>
        <v>2.5166</v>
      </c>
      <c r="J58" s="35"/>
      <c r="K58" s="35">
        <v>0.8666</v>
      </c>
      <c r="L58" s="35">
        <v>1.65</v>
      </c>
      <c r="M58" s="35">
        <f t="shared" si="2"/>
        <v>1.6162</v>
      </c>
      <c r="N58" s="36"/>
      <c r="O58" s="35">
        <v>0.5277</v>
      </c>
      <c r="P58" s="37">
        <v>1.0885</v>
      </c>
      <c r="Q58" s="18">
        <v>6</v>
      </c>
      <c r="R58" s="18" t="s">
        <v>216</v>
      </c>
    </row>
    <row r="59" ht="67.5" spans="1:18">
      <c r="A59" s="18">
        <v>55</v>
      </c>
      <c r="B59" s="22" t="s">
        <v>223</v>
      </c>
      <c r="C59" s="22" t="s">
        <v>224</v>
      </c>
      <c r="D59" s="22" t="s">
        <v>225</v>
      </c>
      <c r="E59" s="18" t="s">
        <v>226</v>
      </c>
      <c r="F59" s="27">
        <v>30</v>
      </c>
      <c r="G59" s="27">
        <v>110</v>
      </c>
      <c r="H59" s="27">
        <v>110</v>
      </c>
      <c r="I59" s="35">
        <f t="shared" si="1"/>
        <v>7.5948</v>
      </c>
      <c r="J59" s="42"/>
      <c r="K59" s="42">
        <v>4.8768</v>
      </c>
      <c r="L59" s="42">
        <v>2.718</v>
      </c>
      <c r="M59" s="35">
        <f t="shared" si="2"/>
        <v>4.1139</v>
      </c>
      <c r="N59" s="40"/>
      <c r="O59" s="42">
        <v>1.2382</v>
      </c>
      <c r="P59" s="41">
        <v>2.8757</v>
      </c>
      <c r="Q59" s="22">
        <v>32</v>
      </c>
      <c r="R59" s="22" t="s">
        <v>227</v>
      </c>
    </row>
    <row r="60" ht="67.5" spans="1:18">
      <c r="A60" s="18">
        <v>56</v>
      </c>
      <c r="B60" s="28" t="s">
        <v>228</v>
      </c>
      <c r="C60" s="22" t="s">
        <v>224</v>
      </c>
      <c r="D60" s="22" t="s">
        <v>229</v>
      </c>
      <c r="E60" s="18" t="s">
        <v>230</v>
      </c>
      <c r="F60" s="27"/>
      <c r="G60" s="27"/>
      <c r="H60" s="27">
        <v>100</v>
      </c>
      <c r="I60" s="35">
        <f t="shared" si="1"/>
        <v>5.3953</v>
      </c>
      <c r="J60" s="42"/>
      <c r="K60" s="42"/>
      <c r="L60" s="42">
        <v>5.3953</v>
      </c>
      <c r="M60" s="35">
        <f t="shared" si="2"/>
        <v>3.3857</v>
      </c>
      <c r="N60" s="40"/>
      <c r="O60" s="42"/>
      <c r="P60" s="41">
        <v>3.3857</v>
      </c>
      <c r="Q60" s="22">
        <v>32</v>
      </c>
      <c r="R60" s="22" t="s">
        <v>216</v>
      </c>
    </row>
    <row r="61" ht="94.5" spans="1:18">
      <c r="A61" s="18">
        <v>57</v>
      </c>
      <c r="B61" s="25" t="s">
        <v>231</v>
      </c>
      <c r="C61" s="18" t="s">
        <v>224</v>
      </c>
      <c r="D61" s="18" t="s">
        <v>232</v>
      </c>
      <c r="E61" s="21" t="s">
        <v>233</v>
      </c>
      <c r="F61" s="17"/>
      <c r="G61" s="17"/>
      <c r="H61" s="17">
        <v>300</v>
      </c>
      <c r="I61" s="35">
        <f t="shared" si="1"/>
        <v>6.559584</v>
      </c>
      <c r="J61" s="35"/>
      <c r="K61" s="35"/>
      <c r="L61" s="35">
        <v>6.559584</v>
      </c>
      <c r="M61" s="35">
        <f t="shared" si="2"/>
        <v>6.5595</v>
      </c>
      <c r="N61" s="36"/>
      <c r="O61" s="35"/>
      <c r="P61" s="37">
        <v>6.5595</v>
      </c>
      <c r="Q61" s="18">
        <v>41</v>
      </c>
      <c r="R61" s="18" t="s">
        <v>234</v>
      </c>
    </row>
    <row r="62" ht="54" spans="1:18">
      <c r="A62" s="18">
        <v>58</v>
      </c>
      <c r="B62" s="29" t="s">
        <v>235</v>
      </c>
      <c r="C62" s="26" t="s">
        <v>236</v>
      </c>
      <c r="D62" s="26" t="s">
        <v>237</v>
      </c>
      <c r="E62" s="26" t="s">
        <v>238</v>
      </c>
      <c r="F62" s="17"/>
      <c r="G62" s="17"/>
      <c r="H62" s="17">
        <v>25</v>
      </c>
      <c r="I62" s="35">
        <f t="shared" si="1"/>
        <v>0.4918</v>
      </c>
      <c r="J62" s="35"/>
      <c r="K62" s="35"/>
      <c r="L62" s="35">
        <v>0.4918</v>
      </c>
      <c r="M62" s="35">
        <f t="shared" si="2"/>
        <v>0.4918</v>
      </c>
      <c r="N62" s="36"/>
      <c r="O62" s="35"/>
      <c r="P62" s="37">
        <v>0.4918</v>
      </c>
      <c r="Q62" s="18">
        <v>5</v>
      </c>
      <c r="R62" s="18" t="s">
        <v>239</v>
      </c>
    </row>
    <row r="63" ht="40.5" spans="1:18">
      <c r="A63" s="18">
        <v>59</v>
      </c>
      <c r="B63" s="25" t="s">
        <v>240</v>
      </c>
      <c r="C63" s="30" t="s">
        <v>236</v>
      </c>
      <c r="D63" s="18" t="s">
        <v>241</v>
      </c>
      <c r="E63" s="18" t="s">
        <v>242</v>
      </c>
      <c r="F63" s="17">
        <v>30</v>
      </c>
      <c r="G63" s="17">
        <v>30</v>
      </c>
      <c r="H63" s="17">
        <v>30</v>
      </c>
      <c r="I63" s="35">
        <f t="shared" si="1"/>
        <v>8.811</v>
      </c>
      <c r="J63" s="38">
        <v>2.3318</v>
      </c>
      <c r="K63" s="38">
        <v>3.2307</v>
      </c>
      <c r="L63" s="38">
        <v>3.2485</v>
      </c>
      <c r="M63" s="35">
        <f t="shared" si="2"/>
        <v>3.9184</v>
      </c>
      <c r="N63" s="36">
        <v>1.037</v>
      </c>
      <c r="O63" s="38">
        <v>1.4367</v>
      </c>
      <c r="P63" s="37">
        <v>1.4447</v>
      </c>
      <c r="Q63" s="18">
        <v>3</v>
      </c>
      <c r="R63" s="18" t="s">
        <v>243</v>
      </c>
    </row>
    <row r="64" ht="67.5" spans="1:18">
      <c r="A64" s="18">
        <v>60</v>
      </c>
      <c r="B64" s="25" t="s">
        <v>244</v>
      </c>
      <c r="C64" s="26" t="s">
        <v>236</v>
      </c>
      <c r="D64" s="18" t="s">
        <v>245</v>
      </c>
      <c r="E64" s="18" t="s">
        <v>246</v>
      </c>
      <c r="F64" s="17"/>
      <c r="G64" s="17"/>
      <c r="H64" s="17">
        <v>20</v>
      </c>
      <c r="I64" s="35">
        <f t="shared" si="1"/>
        <v>0.88</v>
      </c>
      <c r="J64" s="35"/>
      <c r="K64" s="35"/>
      <c r="L64" s="35">
        <v>0.88</v>
      </c>
      <c r="M64" s="35">
        <f t="shared" si="2"/>
        <v>0.5805</v>
      </c>
      <c r="N64" s="36"/>
      <c r="O64" s="35"/>
      <c r="P64" s="37">
        <v>0.5805</v>
      </c>
      <c r="Q64" s="18">
        <v>3</v>
      </c>
      <c r="R64" s="18" t="s">
        <v>247</v>
      </c>
    </row>
    <row r="65" ht="67.5" spans="1:18">
      <c r="A65" s="18">
        <v>61</v>
      </c>
      <c r="B65" s="25" t="s">
        <v>240</v>
      </c>
      <c r="C65" s="26" t="s">
        <v>236</v>
      </c>
      <c r="D65" s="18" t="s">
        <v>245</v>
      </c>
      <c r="E65" s="18" t="s">
        <v>248</v>
      </c>
      <c r="F65" s="17"/>
      <c r="G65" s="17" t="s">
        <v>249</v>
      </c>
      <c r="H65" s="17">
        <v>30</v>
      </c>
      <c r="I65" s="35">
        <f t="shared" si="1"/>
        <v>1.120106</v>
      </c>
      <c r="J65" s="35"/>
      <c r="K65" s="35"/>
      <c r="L65" s="35">
        <v>1.120106</v>
      </c>
      <c r="M65" s="35">
        <f t="shared" si="2"/>
        <v>0.682</v>
      </c>
      <c r="N65" s="36"/>
      <c r="O65" s="35"/>
      <c r="P65" s="37">
        <v>0.682</v>
      </c>
      <c r="Q65" s="18">
        <v>3</v>
      </c>
      <c r="R65" s="18" t="s">
        <v>250</v>
      </c>
    </row>
    <row r="66" ht="67.5" spans="1:18">
      <c r="A66" s="18">
        <v>62</v>
      </c>
      <c r="B66" s="25" t="s">
        <v>240</v>
      </c>
      <c r="C66" s="26" t="s">
        <v>236</v>
      </c>
      <c r="D66" s="18" t="s">
        <v>245</v>
      </c>
      <c r="E66" s="18" t="s">
        <v>251</v>
      </c>
      <c r="F66" s="17">
        <v>20</v>
      </c>
      <c r="G66" s="17">
        <v>20</v>
      </c>
      <c r="H66" s="17">
        <v>20</v>
      </c>
      <c r="I66" s="35">
        <f t="shared" si="1"/>
        <v>5.179573</v>
      </c>
      <c r="J66" s="35">
        <v>0.9516</v>
      </c>
      <c r="K66" s="35">
        <v>2.0471</v>
      </c>
      <c r="L66" s="35">
        <v>2.180873</v>
      </c>
      <c r="M66" s="35">
        <f t="shared" si="2"/>
        <v>2.35522</v>
      </c>
      <c r="N66" s="36">
        <v>0.47496</v>
      </c>
      <c r="O66" s="35">
        <v>0.910384</v>
      </c>
      <c r="P66" s="37">
        <v>0.969876</v>
      </c>
      <c r="Q66" s="18">
        <v>3</v>
      </c>
      <c r="R66" s="18" t="s">
        <v>252</v>
      </c>
    </row>
    <row r="67" ht="67.5" spans="1:18">
      <c r="A67" s="18">
        <v>63</v>
      </c>
      <c r="B67" s="25" t="s">
        <v>240</v>
      </c>
      <c r="C67" s="30" t="s">
        <v>236</v>
      </c>
      <c r="D67" s="18" t="s">
        <v>245</v>
      </c>
      <c r="E67" s="18" t="s">
        <v>253</v>
      </c>
      <c r="F67" s="17"/>
      <c r="G67" s="17"/>
      <c r="H67" s="17">
        <v>5</v>
      </c>
      <c r="I67" s="35">
        <f t="shared" si="1"/>
        <v>0.1652</v>
      </c>
      <c r="J67" s="38"/>
      <c r="K67" s="38"/>
      <c r="L67" s="38">
        <v>0.1652</v>
      </c>
      <c r="M67" s="35">
        <f t="shared" si="2"/>
        <v>0.074</v>
      </c>
      <c r="N67" s="36"/>
      <c r="O67" s="38"/>
      <c r="P67" s="37">
        <v>0.074</v>
      </c>
      <c r="Q67" s="18">
        <v>3</v>
      </c>
      <c r="R67" s="18" t="s">
        <v>252</v>
      </c>
    </row>
    <row r="68" ht="67.5" spans="1:18">
      <c r="A68" s="18">
        <v>64</v>
      </c>
      <c r="B68" s="25" t="s">
        <v>240</v>
      </c>
      <c r="C68" s="26" t="s">
        <v>236</v>
      </c>
      <c r="D68" s="18" t="s">
        <v>237</v>
      </c>
      <c r="E68" s="18" t="s">
        <v>254</v>
      </c>
      <c r="F68" s="17"/>
      <c r="G68" s="17"/>
      <c r="H68" s="17">
        <v>30</v>
      </c>
      <c r="I68" s="35">
        <f t="shared" si="1"/>
        <v>3.2967</v>
      </c>
      <c r="J68" s="35"/>
      <c r="K68" s="35"/>
      <c r="L68" s="35">
        <v>3.2967</v>
      </c>
      <c r="M68" s="35">
        <f t="shared" si="2"/>
        <v>1.4661</v>
      </c>
      <c r="N68" s="36"/>
      <c r="O68" s="35"/>
      <c r="P68" s="37">
        <v>1.4661</v>
      </c>
      <c r="Q68" s="18">
        <v>4</v>
      </c>
      <c r="R68" s="18" t="s">
        <v>255</v>
      </c>
    </row>
    <row r="69" ht="67.5" spans="1:18">
      <c r="A69" s="18">
        <v>65</v>
      </c>
      <c r="B69" s="25" t="s">
        <v>240</v>
      </c>
      <c r="C69" s="26" t="s">
        <v>236</v>
      </c>
      <c r="D69" s="18" t="s">
        <v>241</v>
      </c>
      <c r="E69" s="18" t="s">
        <v>256</v>
      </c>
      <c r="F69" s="17">
        <v>30</v>
      </c>
      <c r="G69" s="17">
        <v>30</v>
      </c>
      <c r="H69" s="17">
        <v>30</v>
      </c>
      <c r="I69" s="35">
        <f>J69+K69++L69</f>
        <v>9.6546</v>
      </c>
      <c r="J69" s="35">
        <v>3.115</v>
      </c>
      <c r="K69" s="35">
        <v>3.2218</v>
      </c>
      <c r="L69" s="35">
        <v>3.3178</v>
      </c>
      <c r="M69" s="35">
        <f>N69+O69+P69</f>
        <v>4.293585</v>
      </c>
      <c r="N69" s="36">
        <v>1.3853</v>
      </c>
      <c r="O69" s="35">
        <v>1.432796</v>
      </c>
      <c r="P69" s="37">
        <v>1.475489</v>
      </c>
      <c r="Q69" s="18">
        <v>3</v>
      </c>
      <c r="R69" s="18" t="s">
        <v>257</v>
      </c>
    </row>
    <row r="70" ht="54" spans="1:18">
      <c r="A70" s="18">
        <v>66</v>
      </c>
      <c r="B70" s="25" t="s">
        <v>258</v>
      </c>
      <c r="C70" s="26" t="s">
        <v>236</v>
      </c>
      <c r="D70" s="18" t="s">
        <v>245</v>
      </c>
      <c r="E70" s="18" t="s">
        <v>259</v>
      </c>
      <c r="F70" s="17"/>
      <c r="G70" s="17" t="s">
        <v>249</v>
      </c>
      <c r="H70" s="17">
        <v>20</v>
      </c>
      <c r="I70" s="35">
        <f>J70+K70++L70</f>
        <v>0.788472</v>
      </c>
      <c r="J70" s="35"/>
      <c r="K70" s="35"/>
      <c r="L70" s="35">
        <v>0.788472</v>
      </c>
      <c r="M70" s="35">
        <f>N70+O70+P70</f>
        <v>0.3533</v>
      </c>
      <c r="N70" s="36"/>
      <c r="O70" s="35"/>
      <c r="P70" s="37">
        <v>0.3533</v>
      </c>
      <c r="Q70" s="18">
        <v>5</v>
      </c>
      <c r="R70" s="18" t="s">
        <v>82</v>
      </c>
    </row>
    <row r="71" ht="94.5" spans="1:18">
      <c r="A71" s="18">
        <v>67</v>
      </c>
      <c r="B71" s="43" t="s">
        <v>260</v>
      </c>
      <c r="C71" s="26" t="s">
        <v>236</v>
      </c>
      <c r="D71" s="18" t="s">
        <v>241</v>
      </c>
      <c r="E71" s="20" t="s">
        <v>261</v>
      </c>
      <c r="F71" s="17" t="s">
        <v>249</v>
      </c>
      <c r="G71" s="17"/>
      <c r="H71" s="17">
        <v>1990</v>
      </c>
      <c r="I71" s="35">
        <f>J71+K71++L71</f>
        <v>134.24</v>
      </c>
      <c r="J71" s="35"/>
      <c r="K71" s="35"/>
      <c r="L71" s="35">
        <v>134.24</v>
      </c>
      <c r="M71" s="35">
        <f>N71+O71+P71</f>
        <v>89.6318</v>
      </c>
      <c r="N71" s="36"/>
      <c r="O71" s="35"/>
      <c r="P71" s="37">
        <v>89.6318</v>
      </c>
      <c r="Q71" s="18">
        <v>121</v>
      </c>
      <c r="R71" s="20" t="s">
        <v>262</v>
      </c>
    </row>
    <row r="72" ht="54" spans="1:18">
      <c r="A72" s="18">
        <v>68</v>
      </c>
      <c r="B72" s="44" t="s">
        <v>263</v>
      </c>
      <c r="C72" s="45" t="s">
        <v>236</v>
      </c>
      <c r="D72" s="46" t="s">
        <v>245</v>
      </c>
      <c r="E72" s="46" t="s">
        <v>264</v>
      </c>
      <c r="F72" s="47"/>
      <c r="G72" s="47"/>
      <c r="H72" s="47">
        <v>10</v>
      </c>
      <c r="I72" s="35">
        <f>J72+K72++L72</f>
        <v>0.5005</v>
      </c>
      <c r="J72" s="48"/>
      <c r="K72" s="48"/>
      <c r="L72" s="48">
        <v>0.5005</v>
      </c>
      <c r="M72" s="35">
        <f>N72+O72+P72</f>
        <v>0.2242</v>
      </c>
      <c r="N72" s="49"/>
      <c r="O72" s="48"/>
      <c r="P72" s="50">
        <v>0.2242</v>
      </c>
      <c r="Q72" s="46">
        <v>6</v>
      </c>
      <c r="R72" s="46" t="s">
        <v>265</v>
      </c>
    </row>
    <row r="73" ht="81" spans="1:18">
      <c r="A73" s="18">
        <v>69</v>
      </c>
      <c r="B73" s="25" t="s">
        <v>266</v>
      </c>
      <c r="C73" s="26" t="s">
        <v>236</v>
      </c>
      <c r="D73" s="18" t="s">
        <v>241</v>
      </c>
      <c r="E73" s="18" t="s">
        <v>267</v>
      </c>
      <c r="F73" s="17"/>
      <c r="G73" s="17"/>
      <c r="H73" s="17">
        <v>20</v>
      </c>
      <c r="I73" s="35">
        <f>J73+K73++L73</f>
        <v>2.1415</v>
      </c>
      <c r="J73" s="35"/>
      <c r="K73" s="35"/>
      <c r="L73" s="35">
        <v>2.1415</v>
      </c>
      <c r="M73" s="35">
        <f>N73+O73+P73</f>
        <v>0.9523</v>
      </c>
      <c r="N73" s="36"/>
      <c r="O73" s="35"/>
      <c r="P73" s="37">
        <v>0.9523</v>
      </c>
      <c r="Q73" s="18">
        <v>4</v>
      </c>
      <c r="R73" s="18" t="s">
        <v>268</v>
      </c>
    </row>
  </sheetData>
  <sortState ref="A5:XET73">
    <sortCondition ref="A5"/>
  </sortState>
  <mergeCells count="11">
    <mergeCell ref="A1:R1"/>
    <mergeCell ref="C2:D2"/>
    <mergeCell ref="F2:H2"/>
    <mergeCell ref="I2:L2"/>
    <mergeCell ref="M2:P2"/>
    <mergeCell ref="A4:B4"/>
    <mergeCell ref="A2:A3"/>
    <mergeCell ref="B2:B3"/>
    <mergeCell ref="E2:E3"/>
    <mergeCell ref="Q2:Q3"/>
    <mergeCell ref="R2:R3"/>
  </mergeCells>
  <printOptions horizontalCentered="1" verticalCentered="1"/>
  <pageMargins left="0.393055555555556" right="0.393055555555556" top="0.629861111111111" bottom="0.550694444444444" header="0.393055555555556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第六批兑付明细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2020-07-15T08:03:00Z</dcterms:created>
  <dcterms:modified xsi:type="dcterms:W3CDTF">2021-08-23T01:11:03Z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B2771FEFE2C84F1CAACB29243252F825</vt:lpwstr>
  </property>
</Properties>
</file>