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已下达（调整）" sheetId="5" r:id="rId1"/>
  </sheets>
  <definedNames>
    <definedName name="_xlnm._FilterDatabase" localSheetId="0" hidden="1">'已下达（调整）'!$A$3:$P$365</definedName>
    <definedName name="_xlnm.Print_Titles" localSheetId="0">'已下达（调整）'!$1:$3</definedName>
  </definedNames>
  <calcPr calcId="144525"/>
</workbook>
</file>

<file path=xl/sharedStrings.xml><?xml version="1.0" encoding="utf-8"?>
<sst xmlns="http://schemas.openxmlformats.org/spreadsheetml/2006/main" count="1766" uniqueCount="987">
  <si>
    <t>紫阳县已下达（安全饮水）项目计划调整表</t>
  </si>
  <si>
    <t>序号</t>
  </si>
  <si>
    <t>文件计划下达项目名称及投资</t>
  </si>
  <si>
    <t>项目实施后变更后名称</t>
  </si>
  <si>
    <t>投资增减                （万元）</t>
  </si>
  <si>
    <t>备注</t>
  </si>
  <si>
    <t>实施年度</t>
  </si>
  <si>
    <t>项目状态</t>
  </si>
  <si>
    <t>镇</t>
  </si>
  <si>
    <t>村</t>
  </si>
  <si>
    <t>工程名称</t>
  </si>
  <si>
    <t>下达文件号</t>
  </si>
  <si>
    <t>建设地点</t>
  </si>
  <si>
    <t>下达规模(处）</t>
  </si>
  <si>
    <t>下达投资                        （万元）</t>
  </si>
  <si>
    <t>变更后项目名称</t>
  </si>
  <si>
    <t>变更后项目建设地点</t>
  </si>
  <si>
    <t>实施规模               (处）</t>
  </si>
  <si>
    <t>变更后投资               （万元）</t>
  </si>
  <si>
    <t>合计</t>
  </si>
  <si>
    <t>17个镇</t>
  </si>
  <si>
    <t>138个村</t>
  </si>
  <si>
    <t>城关镇</t>
  </si>
  <si>
    <t>大力滩村</t>
  </si>
  <si>
    <t>新建饮水工程</t>
  </si>
  <si>
    <t>紫脱办发（2017）89号</t>
  </si>
  <si>
    <t>水源地小地名：瓦子沟</t>
  </si>
  <si>
    <t>大力滩1-5组供水工程</t>
  </si>
  <si>
    <t>1-5组及安置点</t>
  </si>
  <si>
    <t>城关镇大力滩村</t>
  </si>
  <si>
    <t>紫脱办发（2018）57号</t>
  </si>
  <si>
    <t>郭家沟、穿心店</t>
  </si>
  <si>
    <t>大力滩村安全饮水工程</t>
  </si>
  <si>
    <t>郭家沟</t>
  </si>
  <si>
    <t>富家村</t>
  </si>
  <si>
    <t>城关镇富家村2、3组供水工程</t>
  </si>
  <si>
    <t>紫发改投资（2017）75号</t>
  </si>
  <si>
    <t>富家村2、3组</t>
  </si>
  <si>
    <t>富家村3、4、5组供水工程</t>
  </si>
  <si>
    <t>2、3组</t>
  </si>
  <si>
    <t>金家梁</t>
  </si>
  <si>
    <t>水源地小地名;陈家梁</t>
  </si>
  <si>
    <t>水源地小地名：柳树沟</t>
  </si>
  <si>
    <t>水源地小地名：赖家沟</t>
  </si>
  <si>
    <t>和平村</t>
  </si>
  <si>
    <t>城关镇和平村供水工程</t>
  </si>
  <si>
    <t>紫发改投资（2018）66号</t>
  </si>
  <si>
    <t>1组及安置点、小学</t>
  </si>
  <si>
    <t>城关镇和平村（学校）供水工程</t>
  </si>
  <si>
    <t>1组学校及安置点</t>
  </si>
  <si>
    <t>和平村安全饮水工程</t>
  </si>
  <si>
    <t>紫发改脱贫（2018）25号</t>
  </si>
  <si>
    <t>城关镇和平村安全饮水工程</t>
  </si>
  <si>
    <t>青中村</t>
  </si>
  <si>
    <t>城关镇青中村1组供水工程</t>
  </si>
  <si>
    <t>青中村1组</t>
  </si>
  <si>
    <t>城关镇青中村1、4、5组安全供水工程</t>
  </si>
  <si>
    <t>1组，2组，村委会、安置点</t>
  </si>
  <si>
    <t>城关镇青中村3组供水工程</t>
  </si>
  <si>
    <t>青中村3组</t>
  </si>
  <si>
    <t>城关镇青中村村委会及特困安置点供水工程</t>
  </si>
  <si>
    <t>青中村村委会及特困安置点</t>
  </si>
  <si>
    <t>城关镇青中村2组供水工程</t>
  </si>
  <si>
    <t>青中村2组</t>
  </si>
  <si>
    <t>城关镇青中村安置点供水工程</t>
  </si>
  <si>
    <t>青中村郭家梁安置点</t>
  </si>
  <si>
    <t>青中村安全饮水工程</t>
  </si>
  <si>
    <t>1组安置点，3组安置点</t>
  </si>
  <si>
    <t>1、3组安置点</t>
  </si>
  <si>
    <t>全安村</t>
  </si>
  <si>
    <t>全安村安全饮水工程</t>
  </si>
  <si>
    <t>4组</t>
  </si>
  <si>
    <t>双坪村</t>
  </si>
  <si>
    <t>双坪5组（彭家沟）</t>
  </si>
  <si>
    <t>双坪村3、5、6组供水工程</t>
  </si>
  <si>
    <t>2组，5组，6组</t>
  </si>
  <si>
    <t>饮水工程维修</t>
  </si>
  <si>
    <t>双坪2组（洞子口）</t>
  </si>
  <si>
    <t>城关镇双坪村安全饮水工程</t>
  </si>
  <si>
    <t>紫脱办发（2018）29号</t>
  </si>
  <si>
    <t>1、3、4、7组</t>
  </si>
  <si>
    <t>1组、5组及贫困户安置点、5组螺丝崖沟、5组周家湾、6组、7组天池梁、7组后湾、佛爷寨洞沟口上游、后湾洞子口水源实充水源、3组魔王沟</t>
  </si>
  <si>
    <t>太坪村</t>
  </si>
  <si>
    <t>4组小湾至田坝</t>
  </si>
  <si>
    <t>太坪村4组供水工程</t>
  </si>
  <si>
    <t>西门河村</t>
  </si>
  <si>
    <t>水源地小地名：黄家沟</t>
  </si>
  <si>
    <t>西门河村4、6、7组供水工程</t>
  </si>
  <si>
    <t>4、6组</t>
  </si>
  <si>
    <t>城关镇西门河村</t>
  </si>
  <si>
    <t>三组（双平高家湾），五组（吴家坪）</t>
  </si>
  <si>
    <t>西门河村安全饮水工程</t>
  </si>
  <si>
    <t>3组、4组、5组</t>
  </si>
  <si>
    <t>新桃村</t>
  </si>
  <si>
    <t>新桃村安全饮水工程</t>
  </si>
  <si>
    <t>原马道村7组，8组，9组及安置点</t>
  </si>
  <si>
    <t>马道村4、5组供水工程</t>
  </si>
  <si>
    <t>马道村7组、8组、9组，2个安置点（水源地小地名：周世乐房屋边）</t>
  </si>
  <si>
    <t>新田村</t>
  </si>
  <si>
    <t>城关镇新田村1、3组供水工程</t>
  </si>
  <si>
    <t>新田村2组</t>
  </si>
  <si>
    <t>东木镇</t>
  </si>
  <si>
    <t>月桂村</t>
  </si>
  <si>
    <t>东木镇月桂村2、3组供水工程</t>
  </si>
  <si>
    <t>月桂村2、3组</t>
  </si>
  <si>
    <t>月桂村安全供水工程</t>
  </si>
  <si>
    <t>2、3组，3组，4组，5组及学校</t>
  </si>
  <si>
    <t>东木镇月桂村5组供水工程</t>
  </si>
  <si>
    <t>月桂村5组、学校、安置点</t>
  </si>
  <si>
    <t>东木镇月桂村4组供水工程</t>
  </si>
  <si>
    <t>月桂村4组</t>
  </si>
  <si>
    <t>东木镇月桂村3组供水工程</t>
  </si>
  <si>
    <t>月桂村3组</t>
  </si>
  <si>
    <t>月桂村安全饮水工程</t>
  </si>
  <si>
    <t>9组，10组</t>
  </si>
  <si>
    <t>东木镇月桂村9、10组供水工程</t>
  </si>
  <si>
    <t>柏杨村</t>
  </si>
  <si>
    <t>东木镇柏杨村1、2组供水工程</t>
  </si>
  <si>
    <t>柏杨村1、2组</t>
  </si>
  <si>
    <t>柏杨村4、5组供水工程</t>
  </si>
  <si>
    <t>1、2组，4组，5组</t>
  </si>
  <si>
    <t>东木镇柏杨村5组供水工程</t>
  </si>
  <si>
    <t>柏杨村5组</t>
  </si>
  <si>
    <t>东木镇柏杨村4组供水工程</t>
  </si>
  <si>
    <t>柏杨村4组</t>
  </si>
  <si>
    <t>柏杨村安全饮水工程</t>
  </si>
  <si>
    <t>2组</t>
  </si>
  <si>
    <t>东木镇柏杨村2组供水工程</t>
  </si>
  <si>
    <t>东木镇柏杨村安全饮水工程</t>
  </si>
  <si>
    <t>3、4、5组</t>
  </si>
  <si>
    <t>关庙村</t>
  </si>
  <si>
    <t>关庙村五组</t>
  </si>
  <si>
    <t>东木镇关庙村安置点供水工程</t>
  </si>
  <si>
    <t>安置点</t>
  </si>
  <si>
    <t>东木镇关庙村</t>
  </si>
  <si>
    <t>垭子、长坪、毛家梁</t>
  </si>
  <si>
    <t>东木镇关庙村安全饮水工程</t>
  </si>
  <si>
    <t>1组、4组、6组</t>
  </si>
  <si>
    <t>军农村</t>
  </si>
  <si>
    <t>军农村七、八组</t>
  </si>
  <si>
    <t>军农村5-8组供水工程</t>
  </si>
  <si>
    <t>军农村1、2、7、8组</t>
  </si>
  <si>
    <t>军农村二、三组竹园湾</t>
  </si>
  <si>
    <t>东木镇军农村安全饮水工程</t>
  </si>
  <si>
    <t>小沟</t>
  </si>
  <si>
    <t>狮子坝安置点、4组</t>
  </si>
  <si>
    <t>燎原村</t>
  </si>
  <si>
    <t>燎原村茶垭子
至油坊沟王家</t>
  </si>
  <si>
    <t>东木镇油房村2组供水工程</t>
  </si>
  <si>
    <t>4组，6组</t>
  </si>
  <si>
    <t>燎原村七八组</t>
  </si>
  <si>
    <t>东木镇燎原村安全饮水工程</t>
  </si>
  <si>
    <t>5组，8组，1、2组</t>
  </si>
  <si>
    <t>1-2组、2组、4、5组</t>
  </si>
  <si>
    <t>麦坪村</t>
  </si>
  <si>
    <t>麦坪村2-4组及麦坪村安置点供水工程</t>
  </si>
  <si>
    <t>木王村</t>
  </si>
  <si>
    <t>木王村安全饮水工程</t>
  </si>
  <si>
    <t>2组，7、8组</t>
  </si>
  <si>
    <t>东木镇木王村2-5组、6、8组及安置点供水工程</t>
  </si>
  <si>
    <t>东木镇木王村安全饮水工程</t>
  </si>
  <si>
    <t>5-9组</t>
  </si>
  <si>
    <t>7组</t>
  </si>
  <si>
    <t>三官堂村</t>
  </si>
  <si>
    <t>万子崖</t>
  </si>
  <si>
    <t>三官堂村4、6、7、8、9组及安置点供水工程</t>
  </si>
  <si>
    <t>3组、6组、8组、9组及安置点</t>
  </si>
  <si>
    <t>8----9组</t>
  </si>
  <si>
    <t>三堂安置点</t>
  </si>
  <si>
    <t>大田坝</t>
  </si>
  <si>
    <t>洞河镇</t>
  </si>
  <si>
    <t>菜园村</t>
  </si>
  <si>
    <t>一组</t>
  </si>
  <si>
    <t>洞河镇菜园村1组供水工程</t>
  </si>
  <si>
    <t>1组，2组</t>
  </si>
  <si>
    <t>洞河镇菜园村安全饮水工程</t>
  </si>
  <si>
    <t>2组,3组，4、5组，分散</t>
  </si>
  <si>
    <t>联丰村</t>
  </si>
  <si>
    <t>4组铁炉沟</t>
  </si>
  <si>
    <t>洞河镇联丰村3、4、6组供水工程</t>
  </si>
  <si>
    <t>2-5组</t>
  </si>
  <si>
    <t>1组陈家沟</t>
  </si>
  <si>
    <t>2、3组小石沟</t>
  </si>
  <si>
    <t>5组樟树垭</t>
  </si>
  <si>
    <t>洞河镇联丰村</t>
  </si>
  <si>
    <t>2、4组向家沟；3组张家瓦厂</t>
  </si>
  <si>
    <t>洞河镇联丰村安全饮水工程</t>
  </si>
  <si>
    <t>3组（张家瓦厂）</t>
  </si>
  <si>
    <t>楸园村</t>
  </si>
  <si>
    <t>洞河镇楸园村安置点供水工程</t>
  </si>
  <si>
    <t>楸园村7组</t>
  </si>
  <si>
    <t>洞河镇楸园村1、2组供水工程</t>
  </si>
  <si>
    <t>1组，2、3组，7组</t>
  </si>
  <si>
    <t>洞河镇楸园村1组维修供水工程</t>
  </si>
  <si>
    <t>楸园村1组</t>
  </si>
  <si>
    <t>洞河镇楸园村灌溉工程</t>
  </si>
  <si>
    <t>楸园村2、3组</t>
  </si>
  <si>
    <t>楸园村安全饮水工程</t>
  </si>
  <si>
    <t>6组，分散</t>
  </si>
  <si>
    <t>6、7组</t>
  </si>
  <si>
    <t>小红光村</t>
  </si>
  <si>
    <t>1组廖家沟</t>
  </si>
  <si>
    <t>小红光村1、2、3组及小红光安置点供水工程</t>
  </si>
  <si>
    <t>1、2、3、4、6、7组</t>
  </si>
  <si>
    <t>4组廖家沟</t>
  </si>
  <si>
    <t>6、7组龙洞沟</t>
  </si>
  <si>
    <t>2组廖家沟</t>
  </si>
  <si>
    <t>洞河镇小红光村</t>
  </si>
  <si>
    <t>2、3组上湾</t>
  </si>
  <si>
    <t>洞河镇小红光村安全饮水工程</t>
  </si>
  <si>
    <t>2组、3组、7组</t>
  </si>
  <si>
    <t>田榜村</t>
  </si>
  <si>
    <t>田榜村安全饮水工程</t>
  </si>
  <si>
    <t>1组</t>
  </si>
  <si>
    <t>田榜村2、3、7组供水工程</t>
  </si>
  <si>
    <t>香炉村</t>
  </si>
  <si>
    <t>香炉村安全饮水工程</t>
  </si>
  <si>
    <t>1、2、3组</t>
  </si>
  <si>
    <t>香炉村1、2、3组供水工程</t>
  </si>
  <si>
    <t>云峰村</t>
  </si>
  <si>
    <t>2组黄泥堡</t>
  </si>
  <si>
    <t>云峰村安置点安全供水工程</t>
  </si>
  <si>
    <t>2组及安置点</t>
  </si>
  <si>
    <t>高桥镇</t>
  </si>
  <si>
    <t>板厂村</t>
  </si>
  <si>
    <t>水源地名称：炭洞湾</t>
  </si>
  <si>
    <t>高桥镇板厂村6-10组安全饮水工程</t>
  </si>
  <si>
    <t>板长村1-3组.6-8组.9-10组</t>
  </si>
  <si>
    <t>水源地名称：庙湾</t>
  </si>
  <si>
    <t>高桥镇板厂村安全饮水工程</t>
  </si>
  <si>
    <t>何家堡村</t>
  </si>
  <si>
    <t>水源地名称：响水沟</t>
  </si>
  <si>
    <t>高桥镇何家堡村4、7组供水工程</t>
  </si>
  <si>
    <t>1组、5组、6组、6组卢国华、7组</t>
  </si>
  <si>
    <t>水源地名称：学堂梁</t>
  </si>
  <si>
    <t>水源地名称：火盆架</t>
  </si>
  <si>
    <t>高桥镇何家堡村</t>
  </si>
  <si>
    <t>1组向家湾；3组曾家湾；2、5组</t>
  </si>
  <si>
    <t>高桥镇何家堡村安全饮水工程</t>
  </si>
  <si>
    <t>1-2组、3组、5组、7组</t>
  </si>
  <si>
    <t>权河村</t>
  </si>
  <si>
    <t>9、10组水源地名称：铜锣寨坎下</t>
  </si>
  <si>
    <t>权河村2、3组及权河村安置点安全饮水工程</t>
  </si>
  <si>
    <t>4-11组</t>
  </si>
  <si>
    <t>11组老扒湾</t>
  </si>
  <si>
    <t>深磨村</t>
  </si>
  <si>
    <t>高桥镇深磨村2组供水工程</t>
  </si>
  <si>
    <t>深磨村2组</t>
  </si>
  <si>
    <t>深磨村1、2、4、5组供水工程</t>
  </si>
  <si>
    <t>2组，3组，4组</t>
  </si>
  <si>
    <t>高桥镇深磨村4组供水工程</t>
  </si>
  <si>
    <t>深磨村4组</t>
  </si>
  <si>
    <t>深磨村3组</t>
  </si>
  <si>
    <t>深磨村1组</t>
  </si>
  <si>
    <t>深磨村3、6组供水工程</t>
  </si>
  <si>
    <t>1组，5组</t>
  </si>
  <si>
    <t>深磨村5组</t>
  </si>
  <si>
    <t>高桥镇深磨村安全饮水工程</t>
  </si>
  <si>
    <t>3组安置点</t>
  </si>
  <si>
    <t>双龙村</t>
  </si>
  <si>
    <t>双龙村安全饮水工程</t>
  </si>
  <si>
    <t>1-13组</t>
  </si>
  <si>
    <t>双龙村2、4、7、11组供水工程</t>
  </si>
  <si>
    <t>铁佛村</t>
  </si>
  <si>
    <t>铁佛村、板厂村、裴坝村</t>
  </si>
  <si>
    <t>铁佛村-板厂村-裴坝村联村供水工程</t>
  </si>
  <si>
    <t>板厂4、5、9组及安置点；铁佛16、17组及街道</t>
  </si>
  <si>
    <t>水源地名称：涧池沟</t>
  </si>
  <si>
    <t>水源地名称：白湾</t>
  </si>
  <si>
    <t>高桥镇铁佛村</t>
  </si>
  <si>
    <t>18组汉坑湾</t>
  </si>
  <si>
    <t>高桥镇铁佛村安全饮水工程</t>
  </si>
  <si>
    <t>6-8组、18组</t>
  </si>
  <si>
    <t>高滩镇</t>
  </si>
  <si>
    <t>白鹤村</t>
  </si>
  <si>
    <t>高滩镇白鹤村3-5组供水工程及安置点管网延伸供水工程</t>
  </si>
  <si>
    <t>白鹤村2组、3组、4组及文台村</t>
  </si>
  <si>
    <t>三组，水源火地沟射面</t>
  </si>
  <si>
    <t>四组，水源大路湾</t>
  </si>
  <si>
    <t>百坝村</t>
  </si>
  <si>
    <t>二组，水源覃家湾</t>
  </si>
  <si>
    <t>百坝村3、4、5组供水工程</t>
  </si>
  <si>
    <t>高滩镇百坝村安全饮水工程</t>
  </si>
  <si>
    <t>6组，全村</t>
  </si>
  <si>
    <t>5、6组</t>
  </si>
  <si>
    <t>二、四组，水源龙洞湾</t>
  </si>
  <si>
    <t>红庙村-岩峰村-关庙村-蓼坝村-两河村-双柳村联村供水工程</t>
  </si>
  <si>
    <t>双柳1、2、4组，张家河口；关庙2、4组，5组；红庙2座；岩峰4组，张家湾，九个包。</t>
  </si>
  <si>
    <t>五组，水源段家沟</t>
  </si>
  <si>
    <t>高滩镇关庙村等联村供水工程</t>
  </si>
  <si>
    <t>关庙村及安置点、红庙村、岩峰村、蓼坝村及安置点、两河村、双柳村及安置点</t>
  </si>
  <si>
    <t>岩峰村</t>
  </si>
  <si>
    <t>高滩镇岩峰村4组供水工程</t>
  </si>
  <si>
    <t>岩峰村4组</t>
  </si>
  <si>
    <t>一、二、四组，张家河口</t>
  </si>
  <si>
    <t>高滩镇岩峰村安全饮水工程</t>
  </si>
  <si>
    <t>岩峰村安全饮水工程</t>
  </si>
  <si>
    <t>双柳村</t>
  </si>
  <si>
    <t>红庙村</t>
  </si>
  <si>
    <t>二组，水源雷家湾</t>
  </si>
  <si>
    <t>朝阳村</t>
  </si>
  <si>
    <t>高滩镇朝阳村1、4组供水工程</t>
  </si>
  <si>
    <t>朝阳村1、4组</t>
  </si>
  <si>
    <t>朝阳村1-8组及13组及13组及安置点供水工程</t>
  </si>
  <si>
    <t>1、4组</t>
  </si>
  <si>
    <t>1-8组、13组及安置点</t>
  </si>
  <si>
    <t>朝阳村安全饮水工程</t>
  </si>
  <si>
    <t>8、12组，10组</t>
  </si>
  <si>
    <t>高滩镇朝阳村8、10、12组供水工程</t>
  </si>
  <si>
    <t>三坪村</t>
  </si>
  <si>
    <t>高滩镇三坪村1、2组及安置点供水工程</t>
  </si>
  <si>
    <t>三坪村1、2组及安置点</t>
  </si>
  <si>
    <t>高滩镇三坪村供水工程</t>
  </si>
  <si>
    <t>1、2组，3组，4组</t>
  </si>
  <si>
    <t>高滩镇三坪村3组供水工程</t>
  </si>
  <si>
    <t>三坪村3组</t>
  </si>
  <si>
    <t>高滩镇三坪村4组供水工程</t>
  </si>
  <si>
    <t>三坪村4组</t>
  </si>
  <si>
    <t>新建饮水工程2处，维修饮水工程1处</t>
  </si>
  <si>
    <t>一、二、三、四组</t>
  </si>
  <si>
    <t>三坪村安全饮水工程</t>
  </si>
  <si>
    <t>高滩镇三坪村3、4组供水工程</t>
  </si>
  <si>
    <t>高滩镇三坪村安全饮水工程</t>
  </si>
  <si>
    <t>4、5组，米家河坝，7组，分散管道</t>
  </si>
  <si>
    <t>7组，4-5组,1-3组</t>
  </si>
  <si>
    <t>红庙村安全饮水工程</t>
  </si>
  <si>
    <t>3-5组</t>
  </si>
  <si>
    <t>蓼坝村</t>
  </si>
  <si>
    <t>蓼坝村安全饮水工程</t>
  </si>
  <si>
    <t>二期安置点</t>
  </si>
  <si>
    <t>安置点及学校</t>
  </si>
  <si>
    <t>龙湾村</t>
  </si>
  <si>
    <t>二、三组</t>
  </si>
  <si>
    <t>龙湾村3、4组供水工程</t>
  </si>
  <si>
    <t>3、4组</t>
  </si>
  <si>
    <t>牌楼村</t>
  </si>
  <si>
    <t>二组，水源大沟</t>
  </si>
  <si>
    <t>牌楼村3、6组供水工程</t>
  </si>
  <si>
    <t>2组，3组</t>
  </si>
  <si>
    <t>天桥村</t>
  </si>
  <si>
    <t>四、六组，水源大沟</t>
  </si>
  <si>
    <t>天桥村1-7组供水工程</t>
  </si>
  <si>
    <t>4、6、9组</t>
  </si>
  <si>
    <t xml:space="preserve"> 万兴村</t>
  </si>
  <si>
    <r>
      <rPr>
        <sz val="10"/>
        <rFont val="仿宋_GB2312"/>
        <charset val="134"/>
      </rPr>
      <t>五组，水源猴</t>
    </r>
    <r>
      <rPr>
        <sz val="10"/>
        <rFont val="宋体"/>
        <charset val="134"/>
      </rPr>
      <t>圏</t>
    </r>
    <r>
      <rPr>
        <sz val="10"/>
        <rFont val="仿宋_GB2312"/>
        <charset val="134"/>
      </rPr>
      <t>沟</t>
    </r>
  </si>
  <si>
    <t>万兴村7-10组及安置点供水工程</t>
  </si>
  <si>
    <t>5、7组</t>
  </si>
  <si>
    <t>七组，水源向家沟</t>
  </si>
  <si>
    <t>高滩镇万兴村安全饮水工程</t>
  </si>
  <si>
    <t>1组大沟湾，6组马岔路，2、3、4组土堡寨</t>
  </si>
  <si>
    <t>汉王镇</t>
  </si>
  <si>
    <t xml:space="preserve"> 安五村</t>
  </si>
  <si>
    <t>安五村2组</t>
  </si>
  <si>
    <t>安五村4-6组供水工程</t>
  </si>
  <si>
    <t>1-4组</t>
  </si>
  <si>
    <t>安五村3、4组</t>
  </si>
  <si>
    <t xml:space="preserve"> 汉城村</t>
  </si>
  <si>
    <t>1、3、4组</t>
  </si>
  <si>
    <t>草川村2-4组供水工程</t>
  </si>
  <si>
    <t>9、10、11组</t>
  </si>
  <si>
    <t>汉王镇汉城村安全饮水工程</t>
  </si>
  <si>
    <t>7组，8组</t>
  </si>
  <si>
    <t>集镇及周边</t>
  </si>
  <si>
    <t xml:space="preserve"> 农安村</t>
  </si>
  <si>
    <t>4组安置点</t>
  </si>
  <si>
    <t>农安村1、3、5、8组及农安村安置点供水工程</t>
  </si>
  <si>
    <t>1、2、3组，4组安置点及分散</t>
  </si>
  <si>
    <t>1、2、3组王家沟</t>
  </si>
  <si>
    <t>汉王镇农安村安全饮水工程</t>
  </si>
  <si>
    <t>1、4、5、6、7组</t>
  </si>
  <si>
    <t xml:space="preserve"> 西河村</t>
  </si>
  <si>
    <t>西河3组</t>
  </si>
  <si>
    <t>西河村4、5组供水工程</t>
  </si>
  <si>
    <t>1、5组，3、4组</t>
  </si>
  <si>
    <t>西河1组洞子湾</t>
  </si>
  <si>
    <t>安溪学校</t>
  </si>
  <si>
    <t>汉王镇西河村</t>
  </si>
  <si>
    <t>1组桫椤树湾</t>
  </si>
  <si>
    <t xml:space="preserve"> 兴塘村</t>
  </si>
  <si>
    <t>兴塘村安全饮水工程</t>
  </si>
  <si>
    <t>1-5组</t>
  </si>
  <si>
    <t>汉王镇兴塘村特困户统规自建安置点供水工程</t>
  </si>
  <si>
    <t>蒿坪镇</t>
  </si>
  <si>
    <t xml:space="preserve"> 东关村</t>
  </si>
  <si>
    <t>11组茨沟梁</t>
  </si>
  <si>
    <t>天紫村5-7组供水工程</t>
  </si>
  <si>
    <t>11、12、13组</t>
  </si>
  <si>
    <t>11、12组天池梁</t>
  </si>
  <si>
    <t>13组关门石</t>
  </si>
  <si>
    <t xml:space="preserve"> 黄金村</t>
  </si>
  <si>
    <t>黄金村安全饮水工程</t>
  </si>
  <si>
    <t>3组</t>
  </si>
  <si>
    <t>黄金村4、5、6组供水工程</t>
  </si>
  <si>
    <t>蒿坪镇黄金村安全饮水工程</t>
  </si>
  <si>
    <t>2、3、4组</t>
  </si>
  <si>
    <t>2、3、8组</t>
  </si>
  <si>
    <t xml:space="preserve"> 金竹村</t>
  </si>
  <si>
    <t>金竹村2-5组及金竹安置点供水工程</t>
  </si>
  <si>
    <t xml:space="preserve"> 全兴村</t>
  </si>
  <si>
    <t>全兴村安全饮水工程</t>
  </si>
  <si>
    <t>蒿坪镇全兴村安全饮水工程</t>
  </si>
  <si>
    <t>2组、3组</t>
  </si>
  <si>
    <t xml:space="preserve"> 森林村</t>
  </si>
  <si>
    <t>蒿坪镇森林村4组供水工程</t>
  </si>
  <si>
    <t>森林村4组</t>
  </si>
  <si>
    <t>森林村3-7组及安置点供水工程</t>
  </si>
  <si>
    <t>蒿坪镇森林村神农园灌溉工程</t>
  </si>
  <si>
    <t xml:space="preserve"> 狮子沟村</t>
  </si>
  <si>
    <t>1组观音堂</t>
  </si>
  <si>
    <t>狮子沟村1-6组供水工程</t>
  </si>
  <si>
    <t>4组杨家山</t>
  </si>
  <si>
    <t>2组黑山寨</t>
  </si>
  <si>
    <t xml:space="preserve"> 兴隆村</t>
  </si>
  <si>
    <t>1、2组洞沟</t>
  </si>
  <si>
    <t>兴隆村2-7组供水工程</t>
  </si>
  <si>
    <t>1-7组</t>
  </si>
  <si>
    <t>2组炮瀑湾</t>
  </si>
  <si>
    <t>2组双庙子</t>
  </si>
  <si>
    <t>4组吊楼子</t>
  </si>
  <si>
    <t>3组火烧湾</t>
  </si>
  <si>
    <t>5组大湾</t>
  </si>
  <si>
    <t>6组邢家湾</t>
  </si>
  <si>
    <t>7组刘家湾</t>
  </si>
  <si>
    <t>7组二房子</t>
  </si>
  <si>
    <t xml:space="preserve"> 双胜村</t>
  </si>
  <si>
    <t>蒿坪镇双胜村1、2组供水工程</t>
  </si>
  <si>
    <t>双胜村1、2组</t>
  </si>
  <si>
    <t>双胜村2组及北平安置点供水工程</t>
  </si>
  <si>
    <t>1、2组</t>
  </si>
  <si>
    <t>双胜村安置点</t>
  </si>
  <si>
    <t>红椿镇</t>
  </si>
  <si>
    <t xml:space="preserve"> 白兔村</t>
  </si>
  <si>
    <t>铺子沟特困安置点</t>
  </si>
  <si>
    <t>白兔村1-7组及安置点供水工程</t>
  </si>
  <si>
    <t>8组</t>
  </si>
  <si>
    <t>二、三组（严家沟）</t>
  </si>
  <si>
    <t>红椿镇白兔村安全饮水工程</t>
  </si>
  <si>
    <t>3组，分散</t>
  </si>
  <si>
    <t>二组、三组孙家沟、三组谭家湾、四组凉水井、四组大竹园</t>
  </si>
  <si>
    <t xml:space="preserve"> 大青村</t>
  </si>
  <si>
    <t>大青村原饮水工程</t>
  </si>
  <si>
    <t>大青村1、2、4组供水工程</t>
  </si>
  <si>
    <t>红椿镇大青村安全饮水工程</t>
  </si>
  <si>
    <t>1组，2组，3组</t>
  </si>
  <si>
    <t>共和村</t>
  </si>
  <si>
    <t>共和村安全饮水工程</t>
  </si>
  <si>
    <t>共和村4组供水工程</t>
  </si>
  <si>
    <t xml:space="preserve"> 侯家坪村</t>
  </si>
  <si>
    <t>侯家坪村安全饮水工程</t>
  </si>
  <si>
    <t>2组及分散</t>
  </si>
  <si>
    <t>候家坪村及安置点二期管网延伸供水工程</t>
  </si>
  <si>
    <t xml:space="preserve"> 纪家沟村</t>
  </si>
  <si>
    <t>三组油坪至一组何家坪</t>
  </si>
  <si>
    <t>纪家沟村5-7组供水工程</t>
  </si>
  <si>
    <t xml:space="preserve"> 民利村</t>
  </si>
  <si>
    <t>红椿镇民利村供水工程</t>
  </si>
  <si>
    <t>民利村2组</t>
  </si>
  <si>
    <t>民利村及安置点供水工程</t>
  </si>
  <si>
    <t xml:space="preserve"> 上湾村</t>
  </si>
  <si>
    <t>上湾村安全饮水工程</t>
  </si>
  <si>
    <t>焕古镇</t>
  </si>
  <si>
    <t xml:space="preserve"> 春堰村</t>
  </si>
  <si>
    <t>焕古镇春堰村（三坝）安置点供水工程</t>
  </si>
  <si>
    <t>三坝安置点</t>
  </si>
  <si>
    <t>焕古镇三坝村1、2、3组供水工程</t>
  </si>
  <si>
    <t>三坝村安置点</t>
  </si>
  <si>
    <t>维修饮水工程2处</t>
  </si>
  <si>
    <t>焕古镇春堰村5组供水工程</t>
  </si>
  <si>
    <t>春堰村5组</t>
  </si>
  <si>
    <t>春堰村4-8组及安置点供水工程</t>
  </si>
  <si>
    <t>5组</t>
  </si>
  <si>
    <t>新建饮水工程1处</t>
  </si>
  <si>
    <t>4-8组及安置点</t>
  </si>
  <si>
    <t>春堰村安全饮水工程</t>
  </si>
  <si>
    <t>焕古镇春堰村7、8组供水工程</t>
  </si>
  <si>
    <t>7、8组</t>
  </si>
  <si>
    <t xml:space="preserve"> 尚坝村</t>
  </si>
  <si>
    <t>耳扒组</t>
  </si>
  <si>
    <t>尚坝村5、6、7组及安置点（二期）供水工程</t>
  </si>
  <si>
    <t>耳扒组、西计组</t>
  </si>
  <si>
    <t>西记组</t>
  </si>
  <si>
    <t>红椿镇尚坝村</t>
  </si>
  <si>
    <t>尚坝村河口组；尚坝村三组；苟家坪组</t>
  </si>
  <si>
    <t>红椿镇尚坝村安全饮水工程</t>
  </si>
  <si>
    <t>苟家坪组、河口组、刘家河组、老街</t>
  </si>
  <si>
    <t xml:space="preserve"> 东河村</t>
  </si>
  <si>
    <t>东河村安全饮水工程</t>
  </si>
  <si>
    <t>1-8组</t>
  </si>
  <si>
    <t>东河村2、3组及安置点供水工程</t>
  </si>
  <si>
    <t xml:space="preserve"> 东红村</t>
  </si>
  <si>
    <t>焕古镇东红村7组供水工程</t>
  </si>
  <si>
    <t>东红村7组</t>
  </si>
  <si>
    <t>焕古镇东红村1、2组供水工程</t>
  </si>
  <si>
    <t>7组，5、6组，6组,1、2、9组</t>
  </si>
  <si>
    <t>焕古镇东红村5、6组供水工程</t>
  </si>
  <si>
    <t>东红村5、6组</t>
  </si>
  <si>
    <t>东红村1、2组</t>
  </si>
  <si>
    <t>焕古镇东红村8、9组供水工程</t>
  </si>
  <si>
    <t>东红村8、9组</t>
  </si>
  <si>
    <t>东红村6组，水源地小地名：太阳湾</t>
  </si>
  <si>
    <t>东红村安全饮水工程</t>
  </si>
  <si>
    <t>6组</t>
  </si>
  <si>
    <t>焕古镇东红村6组供水工程</t>
  </si>
  <si>
    <t>3组，5组，8组分散</t>
  </si>
  <si>
    <t xml:space="preserve"> 金塘村</t>
  </si>
  <si>
    <t>金塘村2组及安置点供水工程</t>
  </si>
  <si>
    <t>金塘村2组及安置点</t>
  </si>
  <si>
    <t>焕古镇金塘村1、2、3、4组供水工程</t>
  </si>
  <si>
    <t>1、2、8组，3、4组，6、7组</t>
  </si>
  <si>
    <t>金塘村8组及安置点供水工程</t>
  </si>
  <si>
    <t>金塘村8组及安置点</t>
  </si>
  <si>
    <t>金塘村8组供水工程（腊子园）</t>
  </si>
  <si>
    <t>金塘村8组（腊子园）</t>
  </si>
  <si>
    <t>金塘村1、7、8组茶园灌溉工程</t>
  </si>
  <si>
    <t>金塘村1、7、8组</t>
  </si>
  <si>
    <t>金塘村6、7组供水维修工程</t>
  </si>
  <si>
    <t>金塘村6、7组</t>
  </si>
  <si>
    <t>金塘村1、7、8组供水改造工程</t>
  </si>
  <si>
    <t>金塘村1、2组供水维修工程</t>
  </si>
  <si>
    <t>金塘村1、2组</t>
  </si>
  <si>
    <t>金塘村3、4组供水维修工程</t>
  </si>
  <si>
    <t>金塘村3、4组</t>
  </si>
  <si>
    <t xml:space="preserve"> 黑龙村</t>
  </si>
  <si>
    <t>仓房梁安置点1处、学堂平安置点1处</t>
  </si>
  <si>
    <t>焕古镇黑龙村3、6、7、8组及安置点供水工程</t>
  </si>
  <si>
    <t>1组，2、3组，安置点</t>
  </si>
  <si>
    <t>4组（堂曹湾-玉皇庙）</t>
  </si>
  <si>
    <t xml:space="preserve"> 刘家河村</t>
  </si>
  <si>
    <t>刘家河村5、6、10组，谢家沟</t>
  </si>
  <si>
    <t>刘家河村1、3、5、9供水工程</t>
  </si>
  <si>
    <t>刘家河村2、3、4、5、6组及安置点</t>
  </si>
  <si>
    <t xml:space="preserve"> 苗溪村</t>
  </si>
  <si>
    <t>村委会饮水工程，水源地：黄柏沟</t>
  </si>
  <si>
    <t>苗溪村1、4组及安置点供水工程</t>
  </si>
  <si>
    <t>4组，6、7组，安置点</t>
  </si>
  <si>
    <t>苗溪村2.3组、苗溪村8.9组</t>
  </si>
  <si>
    <t xml:space="preserve"> 松河村</t>
  </si>
  <si>
    <t>松河村1组，黄家坪</t>
  </si>
  <si>
    <t>松河村1、2组供水工程</t>
  </si>
  <si>
    <t>松河村安置点</t>
  </si>
  <si>
    <t>洄水镇</t>
  </si>
  <si>
    <t xml:space="preserve"> 端垭村</t>
  </si>
  <si>
    <t>水井沟--瓦厂坪</t>
  </si>
  <si>
    <t>斑桃镇端垭村1-5组供水工程</t>
  </si>
  <si>
    <t>端垭村1、2、3、6、8组和4-5组</t>
  </si>
  <si>
    <t>水源地名称：小杷湾</t>
  </si>
  <si>
    <t xml:space="preserve"> 桦栎村</t>
  </si>
  <si>
    <t>水源地名称：龙行沟</t>
  </si>
  <si>
    <t>桦栎村2-8组及安置点供水工程</t>
  </si>
  <si>
    <t>2组，3组，5组</t>
  </si>
  <si>
    <t>水源地名称：马家大沟</t>
  </si>
  <si>
    <t>洄水镇桦栎村安全饮水工程</t>
  </si>
  <si>
    <t>1.3.4组响水沟，6组响水沟，7、8组分散</t>
  </si>
  <si>
    <t xml:space="preserve"> 连桥村</t>
  </si>
  <si>
    <t>洄水镇连桥村13、14组供水工程</t>
  </si>
  <si>
    <t>连桥村13、14组</t>
  </si>
  <si>
    <t>连桥村4-7组、11-15组及安置点供水工程</t>
  </si>
  <si>
    <t>13、14组及马道梁灌溉</t>
  </si>
  <si>
    <t>连桥村11、12组</t>
  </si>
  <si>
    <t>洄水镇连桥村8-10组供水工程</t>
  </si>
  <si>
    <t>11、12组</t>
  </si>
  <si>
    <t>洄水镇连桥村安全饮水工程</t>
  </si>
  <si>
    <t>3.4.5.6.8组</t>
  </si>
  <si>
    <t>连桥村安全饮水工程</t>
  </si>
  <si>
    <t xml:space="preserve"> 联沟村</t>
  </si>
  <si>
    <t>5、8组</t>
  </si>
  <si>
    <t>联沟村3、4、5、8组及安置点安全饮水工程</t>
  </si>
  <si>
    <t>5组，8组</t>
  </si>
  <si>
    <t>洄水镇联沟村安全饮水工程</t>
  </si>
  <si>
    <t>3.4.8组</t>
  </si>
  <si>
    <t xml:space="preserve"> 庙沟村</t>
  </si>
  <si>
    <t>蒋家沟</t>
  </si>
  <si>
    <t>庙沟村3-7组及安置点
供水工程</t>
  </si>
  <si>
    <t>庙沟村1组、2组、3组、7组</t>
  </si>
  <si>
    <t>曾家沟</t>
  </si>
  <si>
    <t>余家河坝</t>
  </si>
  <si>
    <t xml:space="preserve"> 团堡村</t>
  </si>
  <si>
    <t>洄水镇团堡村2组供水工程</t>
  </si>
  <si>
    <t>团堡村2组</t>
  </si>
  <si>
    <t>团堡村2、3、4、6组及安置点供水工程</t>
  </si>
  <si>
    <t>洄水镇团堡村3组供水工程</t>
  </si>
  <si>
    <t>团堡村3组</t>
  </si>
  <si>
    <t>团堡村2、4组</t>
  </si>
  <si>
    <t>团堡村5-8组供水工程</t>
  </si>
  <si>
    <t>2组、4组</t>
  </si>
  <si>
    <t xml:space="preserve"> 小河村</t>
  </si>
  <si>
    <t>小河村9组</t>
  </si>
  <si>
    <t>小河村7-9组供水工程</t>
  </si>
  <si>
    <t>9组</t>
  </si>
  <si>
    <t>界岭镇</t>
  </si>
  <si>
    <t xml:space="preserve"> 斑桃村</t>
  </si>
  <si>
    <t>界岭镇斑桃村3、4组供水工程</t>
  </si>
  <si>
    <t>斑桃村3、4组</t>
  </si>
  <si>
    <t>斑桃村2-8组供水工程</t>
  </si>
  <si>
    <t>桥沟湾，谢家坡，凤凰沟，龙洞沟，牛家湾，大田湾，大沟湾</t>
  </si>
  <si>
    <t>界岭镇斑桃村5、6组供水工程</t>
  </si>
  <si>
    <t>斑桃村5、6组</t>
  </si>
  <si>
    <t>斑桃村2组安全饮水工程</t>
  </si>
  <si>
    <t>2组，4组</t>
  </si>
  <si>
    <t xml:space="preserve"> 箭竹村</t>
  </si>
  <si>
    <t>水源地名称：欢喜梁</t>
  </si>
  <si>
    <t>箭竹村2-6组安全饮水工程</t>
  </si>
  <si>
    <t>界岭镇箭竹村安全饮水工程</t>
  </si>
  <si>
    <t>2组蛇嘴-庙坪</t>
  </si>
  <si>
    <t>箭竹村安全饮水工程</t>
  </si>
  <si>
    <t xml:space="preserve"> 金狮村</t>
  </si>
  <si>
    <t>金狮村安全饮水工程</t>
  </si>
  <si>
    <t>金狮村5组及双龟坪安置点供水工程</t>
  </si>
  <si>
    <t xml:space="preserve"> 麻园村</t>
  </si>
  <si>
    <t>麻园村安全饮水工程</t>
  </si>
  <si>
    <t>5组，6组</t>
  </si>
  <si>
    <t>斑桃镇麻园村1、2组供水工程</t>
  </si>
  <si>
    <t xml:space="preserve"> 双明村</t>
  </si>
  <si>
    <t xml:space="preserve">水源地名称：梁家河坝 </t>
  </si>
  <si>
    <t>双明村供水工程</t>
  </si>
  <si>
    <t>新区/老集镇/4、6组/2组</t>
  </si>
  <si>
    <t xml:space="preserve">水源地名称：滚子坝 </t>
  </si>
  <si>
    <t>水源地名称：龙王庙</t>
  </si>
  <si>
    <t xml:space="preserve"> 双泉村</t>
  </si>
  <si>
    <t>界岭镇双泉村5组供水工程</t>
  </si>
  <si>
    <t>双泉村5组</t>
  </si>
  <si>
    <t>双泉村2、4组及安置点供水工程</t>
  </si>
  <si>
    <t>1组及安置点，3组，5组</t>
  </si>
  <si>
    <t>双泉村安全饮水工程</t>
  </si>
  <si>
    <t>2组,3组</t>
  </si>
  <si>
    <t>界岭镇双泉村2组供水工程</t>
  </si>
  <si>
    <t xml:space="preserve"> 松树村</t>
  </si>
  <si>
    <t>水源地名称：松树沟</t>
  </si>
  <si>
    <t>界岭镇松树村供水工程</t>
  </si>
  <si>
    <t>界岭镇松树村</t>
  </si>
  <si>
    <t>6组赵溪河</t>
  </si>
  <si>
    <t>松树村安全饮水工程</t>
  </si>
  <si>
    <t xml:space="preserve"> 新坪垭村</t>
  </si>
  <si>
    <t>水源地名称：余家沟</t>
  </si>
  <si>
    <t>新坪垭村2、3组及新坪垭安置点供水工程</t>
  </si>
  <si>
    <t>2组，5组</t>
  </si>
  <si>
    <t>水源地名称：河麻湾</t>
  </si>
  <si>
    <t>麻柳镇</t>
  </si>
  <si>
    <t xml:space="preserve"> 染房村</t>
  </si>
  <si>
    <t>麻柳镇染房村1、2组供水工程</t>
  </si>
  <si>
    <t>染房村1、2组</t>
  </si>
  <si>
    <t>麻柳镇染房村1、5、9、10组及染房村安置点供水工程</t>
  </si>
  <si>
    <t>1-10组</t>
  </si>
  <si>
    <t>麻柳镇染房村3、4组供水工程</t>
  </si>
  <si>
    <t>染房村3、4组</t>
  </si>
  <si>
    <t>麻柳镇染房村6、7、8组供水工程</t>
  </si>
  <si>
    <t>染房村6、7、8组</t>
  </si>
  <si>
    <t>麻柳镇染房村9、10组供水工程</t>
  </si>
  <si>
    <t>染房村9、10组</t>
  </si>
  <si>
    <t>染房村安全饮水工程</t>
  </si>
  <si>
    <t>麻柳镇染房村1、5、9、10组及染房村安置点供水工程（续建）</t>
  </si>
  <si>
    <t xml:space="preserve"> 麻柳村</t>
  </si>
  <si>
    <t>麻柳镇麻柳村1组供水工程</t>
  </si>
  <si>
    <t>麻柳村1组</t>
  </si>
  <si>
    <t>麻柳村3、5组及安置点供水工程</t>
  </si>
  <si>
    <t>1组，5组，6组</t>
  </si>
  <si>
    <t>麻柳镇麻柳村5组供水工程</t>
  </si>
  <si>
    <t>麻柳村5组</t>
  </si>
  <si>
    <t>麻柳镇麻柳村6组供水工程</t>
  </si>
  <si>
    <t>麻柳村6、7组</t>
  </si>
  <si>
    <t xml:space="preserve"> 书堰村</t>
  </si>
  <si>
    <t>麻柳镇书堰村7、8组供水工程（原青岩村1、2组）</t>
  </si>
  <si>
    <t>书堰村7、8组供水工程（原青岩村1、2组）</t>
  </si>
  <si>
    <t>书堰村1组、6-14组及安置点供水工程</t>
  </si>
  <si>
    <t>7-14组</t>
  </si>
  <si>
    <t>麻柳镇书堰村9、10组供水工程（原青岩村3、4组）</t>
  </si>
  <si>
    <t>书堰村9、10组供水工程（原青岩村3、4组）</t>
  </si>
  <si>
    <t>麻柳镇书堰村12组供水工程（原青岩村7、8组）</t>
  </si>
  <si>
    <t>书堰村12组供水工程（原青岩村7、8组）</t>
  </si>
  <si>
    <t>麻柳镇书堰村13、14组供水工程（原青岩村9、10组）</t>
  </si>
  <si>
    <t>书堰村13、14组供水工程（原青岩村9、10组）</t>
  </si>
  <si>
    <t>书堰村安全饮水工程</t>
  </si>
  <si>
    <t>1组，10组</t>
  </si>
  <si>
    <t>青岩村2、4组供水工程</t>
  </si>
  <si>
    <t>2组，10组</t>
  </si>
  <si>
    <t xml:space="preserve"> 堰碥村</t>
  </si>
  <si>
    <t>堰碥九组</t>
  </si>
  <si>
    <t>堰碥村4、9组安全饮水工程</t>
  </si>
  <si>
    <t>9组，4组</t>
  </si>
  <si>
    <t>堰碥三组</t>
  </si>
  <si>
    <t>堰碥村安全饮水工程</t>
  </si>
  <si>
    <t>1、2组，9组，安置点</t>
  </si>
  <si>
    <t xml:space="preserve"> 水磨村</t>
  </si>
  <si>
    <t>水磨村安全饮水工程</t>
  </si>
  <si>
    <t>1-3组、7-9组</t>
  </si>
  <si>
    <t>1-3组，7-9组</t>
  </si>
  <si>
    <t xml:space="preserve"> 赵溪村</t>
  </si>
  <si>
    <t>麻柳镇赵溪村</t>
  </si>
  <si>
    <t>七组、八组；五、六组；九组</t>
  </si>
  <si>
    <t>赵溪村安全饮水工程</t>
  </si>
  <si>
    <t>5组、5、9组、8、9组、1组</t>
  </si>
  <si>
    <t>毛坝镇</t>
  </si>
  <si>
    <t xml:space="preserve"> 岔河村</t>
  </si>
  <si>
    <t>毛坝镇岔河村2组供水工程</t>
  </si>
  <si>
    <t>岔河村2组</t>
  </si>
  <si>
    <t>岔河村1-5组供水工程</t>
  </si>
  <si>
    <t>2组，4组，6组</t>
  </si>
  <si>
    <t>毛坝镇岔河村4组供水工程</t>
  </si>
  <si>
    <t>岔河村4组</t>
  </si>
  <si>
    <t>毛坝镇岔河村6组供水工程</t>
  </si>
  <si>
    <t>岔河村6组</t>
  </si>
  <si>
    <t xml:space="preserve"> 干沙村</t>
  </si>
  <si>
    <t>干沙坝</t>
  </si>
  <si>
    <t>干沙村4组供水工程</t>
  </si>
  <si>
    <t>白岩湾-村委会</t>
  </si>
  <si>
    <t xml:space="preserve"> 观音村</t>
  </si>
  <si>
    <t>观音村安全饮水工程</t>
  </si>
  <si>
    <t>毛坝镇观音村供水工程</t>
  </si>
  <si>
    <t xml:space="preserve"> 鲁家村</t>
  </si>
  <si>
    <t>毛坝镇鲁家村1组供水工程</t>
  </si>
  <si>
    <t>鲁家村1组</t>
  </si>
  <si>
    <t>鲁家村1、7、8组供水工程</t>
  </si>
  <si>
    <t>1组及维修，2组</t>
  </si>
  <si>
    <t>毛坝镇鲁家村2组供水工程</t>
  </si>
  <si>
    <t>鲁家村2组</t>
  </si>
  <si>
    <t>鲁家村安全饮水工程</t>
  </si>
  <si>
    <t>快活村1-3组供水工程</t>
  </si>
  <si>
    <t xml:space="preserve"> 核桃坪村</t>
  </si>
  <si>
    <t>核桃坪安置点</t>
  </si>
  <si>
    <t>核桃坪村1、2、6、7组供水工程</t>
  </si>
  <si>
    <t xml:space="preserve"> 染沟村</t>
  </si>
  <si>
    <t>染沟村安全饮水工程</t>
  </si>
  <si>
    <t>1、3组，6、9组，集镇管网延伸</t>
  </si>
  <si>
    <t>毛坝镇染沟村安全饮水工程</t>
  </si>
  <si>
    <t>集镇及染沟村</t>
  </si>
  <si>
    <t>集镇供水过滤池</t>
  </si>
  <si>
    <t xml:space="preserve"> 双新村</t>
  </si>
  <si>
    <t>毛坝镇双新村</t>
  </si>
  <si>
    <t>2、3、4、5组</t>
  </si>
  <si>
    <t>双新村安全饮水工程</t>
  </si>
  <si>
    <t xml:space="preserve"> 瓦滩村</t>
  </si>
  <si>
    <t>二、三组，水源龙洞湾</t>
  </si>
  <si>
    <t>瓦滩村12-15组供水工程</t>
  </si>
  <si>
    <t>1、3组</t>
  </si>
  <si>
    <t xml:space="preserve"> 温家坪村</t>
  </si>
  <si>
    <t>一组杨家湾</t>
  </si>
  <si>
    <t>温家坪3-10组及温家坪安置点供水工程</t>
  </si>
  <si>
    <t>1-6组</t>
  </si>
  <si>
    <t>二组</t>
  </si>
  <si>
    <t>六组河沟湾</t>
  </si>
  <si>
    <t>三组</t>
  </si>
  <si>
    <t>四、五组</t>
  </si>
  <si>
    <t>毛坝镇温家坪村安全饮水工程</t>
  </si>
  <si>
    <t>5组马家油坊</t>
  </si>
  <si>
    <t>温家坪安全饮水工程</t>
  </si>
  <si>
    <t xml:space="preserve"> 腰庄村</t>
  </si>
  <si>
    <t>毛坝镇腰庄村4组供水工程</t>
  </si>
  <si>
    <t>腰庄村4组</t>
  </si>
  <si>
    <t>腰庄村3-8组供水工程</t>
  </si>
  <si>
    <t>4组，10组</t>
  </si>
  <si>
    <t>毛坝镇腰庄村10组供水工程</t>
  </si>
  <si>
    <t>腰庄村10组</t>
  </si>
  <si>
    <t>双安镇</t>
  </si>
  <si>
    <t xml:space="preserve"> 白马村</t>
  </si>
  <si>
    <t>双安镇白马村5、6组供水工程</t>
  </si>
  <si>
    <t>白马村1、2组</t>
  </si>
  <si>
    <t>金川社区及白马安置点供水工程</t>
  </si>
  <si>
    <t>1、2组，3组，社区安置点</t>
  </si>
  <si>
    <t>双安镇白马村3组供水工程</t>
  </si>
  <si>
    <t>白马村3组</t>
  </si>
  <si>
    <t>双安镇白马村6、7组灌溉工程</t>
  </si>
  <si>
    <t>白马村6、7组</t>
  </si>
  <si>
    <t xml:space="preserve"> 廖家河村</t>
  </si>
  <si>
    <t>廖家河6、7组大沟</t>
  </si>
  <si>
    <t>廖家河村6、7组
供水工程</t>
  </si>
  <si>
    <t>1、2、5、8组、3组、4-5组及6-7组</t>
  </si>
  <si>
    <t>廖家河3组刘家坎子</t>
  </si>
  <si>
    <t>廖家河1、2、8组干田宝</t>
  </si>
  <si>
    <t>廖家河4、5组边家湾</t>
  </si>
  <si>
    <t xml:space="preserve"> 林本河村</t>
  </si>
  <si>
    <t>双安镇林本河村3组供水工程</t>
  </si>
  <si>
    <t>林本河村3组</t>
  </si>
  <si>
    <t>大湾村（林本河）1、5组及安置点供水工程</t>
  </si>
  <si>
    <t>3组，8、9组</t>
  </si>
  <si>
    <t>双安镇林本河村8、9组供水工程</t>
  </si>
  <si>
    <t>林本河村8、9组</t>
  </si>
  <si>
    <t>林本河村安全饮水工程</t>
  </si>
  <si>
    <t>1组，6组，7组，大沟，分散</t>
  </si>
  <si>
    <t>双安镇林本河村供水工程</t>
  </si>
  <si>
    <t>1组，6组，7组，大沟</t>
  </si>
  <si>
    <t xml:space="preserve"> 沔浴河村</t>
  </si>
  <si>
    <t>沔浴河村3组孔家沟</t>
  </si>
  <si>
    <t>紫阳县双安镇沔浴河村5-7组供水工程</t>
  </si>
  <si>
    <t>3组，6组</t>
  </si>
  <si>
    <t xml:space="preserve"> 闹河村</t>
  </si>
  <si>
    <t>闹河村1组龚家湾</t>
  </si>
  <si>
    <t>闹河村3-6组供水工程</t>
  </si>
  <si>
    <t>1、2组，4组，5组，10组</t>
  </si>
  <si>
    <t>闹河村3组张家湾</t>
  </si>
  <si>
    <t>闹河村5组</t>
  </si>
  <si>
    <t>闹河村8组</t>
  </si>
  <si>
    <t xml:space="preserve"> 闹热村</t>
  </si>
  <si>
    <t>闹热村安全饮水工程</t>
  </si>
  <si>
    <t>2组，安置点</t>
  </si>
  <si>
    <t>闹热村3、6、7组供水工程</t>
  </si>
  <si>
    <t xml:space="preserve"> 四合村</t>
  </si>
  <si>
    <t>四合村龙窝口</t>
  </si>
  <si>
    <t>四合村3、4组供水工程</t>
  </si>
  <si>
    <t>四合村3、4组</t>
  </si>
  <si>
    <t>双安镇四合村</t>
  </si>
  <si>
    <t>3组易家湾；3组高家山；2组狮子淌；4组阴坡；1组米家湾；1组桂花树；4组明家院子；白果树</t>
  </si>
  <si>
    <t>双安镇四合村安全饮水工程</t>
  </si>
  <si>
    <t>1组、2组、3组、4组</t>
  </si>
  <si>
    <t xml:space="preserve"> 三元村</t>
  </si>
  <si>
    <t>三元村3组三元沟</t>
  </si>
  <si>
    <t>双安镇三元村4-6组供水工程</t>
  </si>
  <si>
    <t>4-6组</t>
  </si>
  <si>
    <t>双安镇三元村</t>
  </si>
  <si>
    <t>1组田沟水库；1组袁家湾；2组二道沟；4组曹家沟；6组雨田梁；</t>
  </si>
  <si>
    <t>双安镇三元村安全饮水工程</t>
  </si>
  <si>
    <t>1组、1、2组、4组曹家沟、4组二道沟、2组小沟、3组磨盘梁、3组魏家院子、2组郑家大院子、4组沙树园、5组别盖子、5组周家院子、6组雨田梁</t>
  </si>
  <si>
    <t xml:space="preserve"> 珍珠村</t>
  </si>
  <si>
    <t>珍珠村1-3组供水工程</t>
  </si>
  <si>
    <t>珍珠村1-3组</t>
  </si>
  <si>
    <t>双桥镇</t>
  </si>
  <si>
    <t xml:space="preserve"> 常湾村</t>
  </si>
  <si>
    <t>双桥镇常湾村2、3组供水工程</t>
  </si>
  <si>
    <t>常湾村2、3组</t>
  </si>
  <si>
    <t>香茶村（常湾）安置点供水工程</t>
  </si>
  <si>
    <t>常湾2组，安置点</t>
  </si>
  <si>
    <t>双桥镇常湾村安置点供水工程</t>
  </si>
  <si>
    <t>常湾村安置点</t>
  </si>
  <si>
    <t xml:space="preserve">双桥镇 </t>
  </si>
  <si>
    <t xml:space="preserve"> 解放村</t>
  </si>
  <si>
    <t>水源地名称：钱家湾</t>
  </si>
  <si>
    <t>解放村2、3、5、6、7组供水工程</t>
  </si>
  <si>
    <t>2、4、5、7、8组</t>
  </si>
  <si>
    <t>水源地名称：闵武传坎下</t>
  </si>
  <si>
    <t>水源地名称：郭道军坎下</t>
  </si>
  <si>
    <t>双桥镇解放村</t>
  </si>
  <si>
    <t>4组刹水沟</t>
  </si>
  <si>
    <t>解放村安全饮水工程</t>
  </si>
  <si>
    <t xml:space="preserve"> 莲花村</t>
  </si>
  <si>
    <t>双桥镇莲花村1组供水工程</t>
  </si>
  <si>
    <t>莲花村1组</t>
  </si>
  <si>
    <t>莲花村3、4组供水工程</t>
  </si>
  <si>
    <t>1组及维修，1、3组</t>
  </si>
  <si>
    <t>双桥镇莲花村1、3组供水工程</t>
  </si>
  <si>
    <t>莲花村1、3组</t>
  </si>
  <si>
    <t>水源地名称：鲜家沟</t>
  </si>
  <si>
    <t xml:space="preserve"> 六河村</t>
  </si>
  <si>
    <t>水源地名称：深沟</t>
  </si>
  <si>
    <t>双桥镇六河村2、3、6、7组供水工程</t>
  </si>
  <si>
    <t>1组，3组</t>
  </si>
  <si>
    <t>水源地名称：党参湾</t>
  </si>
  <si>
    <t xml:space="preserve"> 取宝村</t>
  </si>
  <si>
    <t>水源地名称：发沟</t>
  </si>
  <si>
    <t>双桥镇取宝村2组供水工程</t>
  </si>
  <si>
    <t>取宝村1.2.3.4组</t>
  </si>
  <si>
    <t>水源地名称：取宝山</t>
  </si>
  <si>
    <t>水源地名称：猪场沟</t>
  </si>
  <si>
    <t>水源地名称：韩家沟</t>
  </si>
  <si>
    <t>双桥镇取宝村安全饮水工程</t>
  </si>
  <si>
    <t xml:space="preserve"> 双河村</t>
  </si>
  <si>
    <t>双桥镇双河村1组供水工程</t>
  </si>
  <si>
    <t>双河村1组</t>
  </si>
  <si>
    <t>双河村4、5组供水工程</t>
  </si>
  <si>
    <t>1组，3、4组</t>
  </si>
  <si>
    <t>水源地名称：戴家老院子坎下</t>
  </si>
  <si>
    <t xml:space="preserve"> 中良村</t>
  </si>
  <si>
    <t>双桥镇中良村6组供水工程</t>
  </si>
  <si>
    <t>中良村6组</t>
  </si>
  <si>
    <t>中良村8-10组及安置点供水工程</t>
  </si>
  <si>
    <t>4组，6组，7、8组</t>
  </si>
  <si>
    <t>双桥镇中良村4组供水工程</t>
  </si>
  <si>
    <t>中良村4组</t>
  </si>
  <si>
    <t>中良村安全饮水工程</t>
  </si>
  <si>
    <t>双桥镇中良村金旗安置点供水工程</t>
  </si>
  <si>
    <t xml:space="preserve"> 苗河村</t>
  </si>
  <si>
    <t>苗河村安全饮水工程</t>
  </si>
  <si>
    <t>6、7组，大沟</t>
  </si>
  <si>
    <t>双桥镇苗河村5、6、7组供水工程</t>
  </si>
  <si>
    <t>2组，3组，5-7组，安置点</t>
  </si>
  <si>
    <t xml:space="preserve"> 庄房村</t>
  </si>
  <si>
    <t>水源地名称：荷叶沟</t>
  </si>
  <si>
    <t>双桥镇庄房村3、4组
供水工程</t>
  </si>
  <si>
    <t>3.4组</t>
  </si>
  <si>
    <t>双桥镇庄房村安全饮水工程</t>
  </si>
  <si>
    <t xml:space="preserve">瓦庙镇 </t>
  </si>
  <si>
    <t xml:space="preserve"> 老庄村</t>
  </si>
  <si>
    <t>五组安置点，水源地：卢家沟</t>
  </si>
  <si>
    <t>老庄村1、7、8组及安置点供水工程</t>
  </si>
  <si>
    <t>2组，5、6组</t>
  </si>
  <si>
    <t>二组，水源地：洞口湾</t>
  </si>
  <si>
    <t>二组安置点，水源地：大沟湾</t>
  </si>
  <si>
    <t xml:space="preserve"> 庙坝村</t>
  </si>
  <si>
    <t>七组、水源地：板扒</t>
  </si>
  <si>
    <t>庙坝村3-8组供水工程</t>
  </si>
  <si>
    <t>4组，6、7组</t>
  </si>
  <si>
    <t>四、六组，水源地：麦穗沟</t>
  </si>
  <si>
    <t>瓦庙镇庙坝村</t>
  </si>
  <si>
    <t xml:space="preserve"> 新房村</t>
  </si>
  <si>
    <t>瓦庙镇新房村3组供水工程</t>
  </si>
  <si>
    <t>新房村3组</t>
  </si>
  <si>
    <t>新房村1、2、6、9、10组供水工程</t>
  </si>
  <si>
    <t>1组，3组，6组，9组，10组</t>
  </si>
  <si>
    <t>瓦庙镇新房村9组供水工程</t>
  </si>
  <si>
    <t>新房村9组</t>
  </si>
  <si>
    <t>瓦庙镇新房村10组供水工程</t>
  </si>
  <si>
    <t>新房村10组</t>
  </si>
  <si>
    <t>新房村一组、水源地：新房村六组</t>
  </si>
  <si>
    <t>新房村安全饮水工程</t>
  </si>
  <si>
    <t>张家店子，中沟</t>
  </si>
  <si>
    <t>瓦庙镇新房村张家店子、中沟供水工程</t>
  </si>
  <si>
    <t xml:space="preserve"> 新华村</t>
  </si>
  <si>
    <t>瓦庙镇新华村1组及安置点供水工程</t>
  </si>
  <si>
    <t>新华村1组及安置点</t>
  </si>
  <si>
    <t>新华村1-4组供水工程</t>
  </si>
  <si>
    <t>1-6组及安置点</t>
  </si>
  <si>
    <t>瓦庙镇新华村2组供水工程</t>
  </si>
  <si>
    <t>新华村2组</t>
  </si>
  <si>
    <t>瓦庙镇新华村3组供水工程</t>
  </si>
  <si>
    <t>新华村3组</t>
  </si>
  <si>
    <t>瓦庙镇新华村4组供水工程</t>
  </si>
  <si>
    <t>新华村4组</t>
  </si>
  <si>
    <t>瓦庙镇新华村5、6组供水工程</t>
  </si>
  <si>
    <t>新华村5、6组</t>
  </si>
  <si>
    <t xml:space="preserve"> 新光村</t>
  </si>
  <si>
    <t>新光村3-7组供水工程</t>
  </si>
  <si>
    <t>2组，5、6、7组</t>
  </si>
  <si>
    <t>新光村安全饮水工程</t>
  </si>
  <si>
    <t>1组，4组，5组</t>
  </si>
  <si>
    <t>瓦庙镇新光村3-7组供水工程（续建）</t>
  </si>
  <si>
    <t xml:space="preserve"> 新民村</t>
  </si>
  <si>
    <t>新民四组、五组，水源地：二王坝</t>
  </si>
  <si>
    <t>新民村4、5、6、8组
供水工程</t>
  </si>
  <si>
    <t>新民村3、4、5、6、7、8组</t>
  </si>
  <si>
    <t>六、七、八组，水源地：冯家河坝</t>
  </si>
  <si>
    <t>新民二组：水源地：雷神庙</t>
  </si>
  <si>
    <t xml:space="preserve"> 堰塘村</t>
  </si>
  <si>
    <t>五组、水源地：大木沟</t>
  </si>
  <si>
    <t>堰塘村9-11组供水
工程</t>
  </si>
  <si>
    <t>堰塘村4组、5组、6组、8组、10组及4组安置点</t>
  </si>
  <si>
    <t>四组、水源地：庙梁上</t>
  </si>
  <si>
    <t>四组</t>
  </si>
  <si>
    <t>瓦庙镇堰塘村安全饮水工程</t>
  </si>
  <si>
    <t>6、8组，7、8组，1、9组，3组</t>
  </si>
  <si>
    <t>1、2、3、7、8、9组</t>
  </si>
  <si>
    <t xml:space="preserve">向阳镇 </t>
  </si>
  <si>
    <t xml:space="preserve"> 芭蕉村</t>
  </si>
  <si>
    <t>向阳镇芭蕉村</t>
  </si>
  <si>
    <t>五子贯；江远财河坝；赵家河坝；陈传兴屋旁</t>
  </si>
  <si>
    <t>向阳镇芭蕉村安全饮水工程</t>
  </si>
  <si>
    <t>1组、3组、5组、钟林村6组和8组</t>
  </si>
  <si>
    <t xml:space="preserve"> 显钟村</t>
  </si>
  <si>
    <t>显钟村1-8组供水工程</t>
  </si>
  <si>
    <t>河坝坪、偏坡沟、麻梨树沟、大地坡、大河沟</t>
  </si>
  <si>
    <t>向阳镇显钟村安全饮水工程</t>
  </si>
  <si>
    <t>5组，6组，7组，8组</t>
  </si>
  <si>
    <t>六组范朝阳沟、四组花岩湾、五组吴家院子沟、五组大沟、七组石家沟、八组马家沟、一二组胡家竹园湾、三组江家湾、三组吴家沟、四组</t>
  </si>
  <si>
    <t xml:space="preserve"> 鸡鸣村</t>
  </si>
  <si>
    <t>向阳镇鸡鸣村1、2、6组供水工程</t>
  </si>
  <si>
    <t>鸡鸣1、2、6组</t>
  </si>
  <si>
    <t>向阳镇鸡鸣村1、2、3、4、6组供水工程</t>
  </si>
  <si>
    <t>2、3、4组，1、2、6组维修</t>
  </si>
  <si>
    <t>向阳镇鸡鸣村2、3、4组供水工程</t>
  </si>
  <si>
    <t>鸡鸣村2、3、4组</t>
  </si>
  <si>
    <t>鸡鸣村安全饮水工程</t>
  </si>
  <si>
    <t>向阳镇鸡鸣村1、2、3、4、6组供水工程（续建）</t>
  </si>
  <si>
    <t xml:space="preserve"> 天生桥村</t>
  </si>
  <si>
    <t>天生桥村1组</t>
  </si>
  <si>
    <t>天生桥村5、6组及安置点供水工程</t>
  </si>
  <si>
    <t>天生桥村1组及安置点、2组</t>
  </si>
  <si>
    <t>天生桥村2组</t>
  </si>
  <si>
    <t>向阳镇天生桥村安全饮水工程</t>
  </si>
  <si>
    <t>天生桥村2、3组</t>
  </si>
  <si>
    <t xml:space="preserve"> 悬鼓村</t>
  </si>
  <si>
    <t>6、7、9组</t>
  </si>
  <si>
    <t>向阳镇高坝村2、3组供水工程</t>
  </si>
  <si>
    <t>7组，9组</t>
  </si>
  <si>
    <t xml:space="preserve"> 院墙村</t>
  </si>
  <si>
    <t>向阳镇院墙村11组供水工程</t>
  </si>
  <si>
    <t>院墙村11组</t>
  </si>
  <si>
    <t>院墙村4-12组供水工程</t>
  </si>
  <si>
    <t>2组，11组，欧家湾、周家湾</t>
  </si>
  <si>
    <t>向阳镇院墙村1组供水工程</t>
  </si>
  <si>
    <t>院墙村1组</t>
  </si>
  <si>
    <t>向阳镇院墙村2组供水工程</t>
  </si>
  <si>
    <t>院墙村2组</t>
  </si>
  <si>
    <t>12组</t>
  </si>
  <si>
    <t>11组水源地小地名：王家湾</t>
  </si>
  <si>
    <t>2组水源地：周家湾</t>
  </si>
  <si>
    <t>1组水源地小地名：滴水岩</t>
  </si>
  <si>
    <t xml:space="preserve"> 钟林村</t>
  </si>
  <si>
    <t>7组-街道水源地：狮子包</t>
  </si>
  <si>
    <t>钟林村6-13组供水工程</t>
  </si>
  <si>
    <t>原枫树小学/街道安置点（芭蕉学校）/赵家湾沟（阴坡）/三组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</si>
</sst>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.00_ "/>
    <numFmt numFmtId="177" formatCode="0_);[Red]\(0\)"/>
    <numFmt numFmtId="42" formatCode="_ &quot;￥&quot;* #,##0_ ;_ &quot;￥&quot;* \-#,##0_ ;_ &quot;￥&quot;* &quot;-&quot;_ ;_ @_ "/>
    <numFmt numFmtId="178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name val="Tahoma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protection locked="0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7" fillId="0" borderId="0">
      <protection locked="0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>
      <protection locked="0"/>
    </xf>
    <xf numFmtId="0" fontId="17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>
      <protection locked="0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0" borderId="0">
      <protection locked="0"/>
    </xf>
    <xf numFmtId="0" fontId="17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0"/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4" fillId="0" borderId="1" xfId="61" applyNumberFormat="1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</xf>
    <xf numFmtId="178" fontId="4" fillId="0" borderId="1" xfId="17" applyNumberFormat="1" applyFont="1" applyFill="1" applyBorder="1" applyAlignment="1">
      <alignment horizontal="center" vertical="center" wrapText="1"/>
    </xf>
    <xf numFmtId="0" fontId="4" fillId="0" borderId="1" xfId="17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62" applyNumberFormat="1" applyFont="1" applyFill="1" applyBorder="1" applyAlignment="1" applyProtection="1">
      <alignment horizontal="center" vertical="center" wrapText="1"/>
    </xf>
    <xf numFmtId="178" fontId="4" fillId="0" borderId="1" xfId="62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63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69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39" applyFont="1" applyFill="1" applyBorder="1" applyAlignment="1" applyProtection="1">
      <alignment horizontal="left" vertical="center" wrapText="1"/>
    </xf>
    <xf numFmtId="0" fontId="4" fillId="0" borderId="1" xfId="64" applyFont="1" applyFill="1" applyBorder="1" applyAlignment="1">
      <alignment horizontal="left" vertical="center" wrapText="1"/>
    </xf>
    <xf numFmtId="0" fontId="4" fillId="0" borderId="1" xfId="67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23" applyFont="1" applyFill="1" applyBorder="1" applyAlignment="1">
      <alignment horizontal="center" vertical="center" wrapText="1"/>
    </xf>
    <xf numFmtId="0" fontId="4" fillId="0" borderId="1" xfId="64" applyFont="1" applyFill="1" applyBorder="1" applyAlignment="1">
      <alignment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4" fillId="0" borderId="1" xfId="59" applyFont="1" applyFill="1" applyBorder="1" applyAlignment="1" applyProtection="1">
      <alignment horizontal="center" vertical="center" wrapText="1"/>
    </xf>
    <xf numFmtId="0" fontId="4" fillId="0" borderId="1" xfId="39" applyFont="1" applyFill="1" applyBorder="1" applyAlignment="1" applyProtection="1">
      <alignment horizontal="center" vertical="center" wrapText="1"/>
    </xf>
    <xf numFmtId="0" fontId="4" fillId="0" borderId="1" xfId="23" applyNumberFormat="1" applyFont="1" applyFill="1" applyBorder="1" applyAlignment="1">
      <alignment horizontal="center" vertical="center" wrapText="1"/>
    </xf>
    <xf numFmtId="0" fontId="4" fillId="0" borderId="1" xfId="52" applyFont="1" applyFill="1" applyBorder="1" applyAlignment="1" applyProtection="1">
      <alignment horizontal="center" vertical="center" wrapText="1"/>
    </xf>
    <xf numFmtId="0" fontId="4" fillId="0" borderId="1" xfId="58" applyNumberFormat="1" applyFont="1" applyFill="1" applyBorder="1" applyAlignment="1">
      <alignment horizontal="center" vertical="center" wrapText="1"/>
    </xf>
    <xf numFmtId="0" fontId="4" fillId="0" borderId="1" xfId="66" applyNumberFormat="1" applyFont="1" applyFill="1" applyBorder="1" applyAlignment="1">
      <alignment horizontal="center" vertical="center" wrapText="1"/>
    </xf>
    <xf numFmtId="0" fontId="4" fillId="0" borderId="1" xfId="60" applyNumberFormat="1" applyFont="1" applyFill="1" applyBorder="1" applyAlignment="1">
      <alignment horizontal="center" vertical="center" wrapText="1"/>
    </xf>
    <xf numFmtId="0" fontId="4" fillId="0" borderId="1" xfId="68" applyNumberFormat="1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0" fontId="4" fillId="0" borderId="1" xfId="7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6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64" applyNumberFormat="1" applyFont="1" applyFill="1" applyBorder="1" applyAlignment="1">
      <alignment horizontal="center" vertical="center" wrapText="1"/>
    </xf>
    <xf numFmtId="0" fontId="4" fillId="0" borderId="1" xfId="66" applyFont="1" applyFill="1" applyBorder="1" applyAlignment="1">
      <alignment horizontal="center" vertical="center" wrapText="1"/>
    </xf>
    <xf numFmtId="0" fontId="4" fillId="0" borderId="1" xfId="75" applyFont="1" applyFill="1" applyBorder="1" applyAlignment="1">
      <alignment horizontal="center" vertical="center" wrapText="1"/>
    </xf>
    <xf numFmtId="0" fontId="4" fillId="0" borderId="1" xfId="67" applyNumberFormat="1" applyFont="1" applyFill="1" applyBorder="1" applyAlignment="1" applyProtection="1">
      <alignment horizontal="center" vertical="center" wrapText="1"/>
    </xf>
    <xf numFmtId="179" fontId="4" fillId="0" borderId="1" xfId="63" applyNumberFormat="1" applyFont="1" applyFill="1" applyBorder="1" applyAlignment="1">
      <alignment horizontal="center" vertical="center" wrapText="1"/>
    </xf>
    <xf numFmtId="0" fontId="4" fillId="0" borderId="1" xfId="74" applyFont="1" applyFill="1" applyBorder="1" applyAlignment="1">
      <alignment horizontal="center" vertical="center" wrapText="1"/>
    </xf>
    <xf numFmtId="0" fontId="4" fillId="0" borderId="1" xfId="64" applyFont="1" applyFill="1" applyBorder="1" applyAlignment="1">
      <alignment horizontal="center" vertical="center"/>
    </xf>
    <xf numFmtId="0" fontId="4" fillId="0" borderId="1" xfId="5" applyFont="1" applyFill="1" applyBorder="1" applyAlignment="1" applyProtection="1">
      <alignment horizontal="center" vertical="center" wrapText="1"/>
    </xf>
    <xf numFmtId="0" fontId="4" fillId="0" borderId="1" xfId="73" applyFont="1" applyFill="1" applyBorder="1" applyAlignment="1">
      <alignment horizontal="center" vertical="center" wrapText="1"/>
    </xf>
    <xf numFmtId="0" fontId="4" fillId="0" borderId="1" xfId="7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9" applyFont="1" applyFill="1" applyBorder="1" applyAlignment="1" applyProtection="1">
      <alignment horizontal="center" vertical="center" wrapText="1"/>
    </xf>
    <xf numFmtId="0" fontId="4" fillId="0" borderId="1" xfId="7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65" applyFont="1" applyFill="1" applyBorder="1" applyAlignment="1">
      <alignment horizontal="center" vertical="center" wrapText="1"/>
    </xf>
    <xf numFmtId="0" fontId="4" fillId="0" borderId="1" xfId="42" applyNumberFormat="1" applyFont="1" applyFill="1" applyBorder="1" applyAlignment="1" applyProtection="1">
      <alignment horizontal="center" vertical="center" wrapText="1"/>
    </xf>
    <xf numFmtId="0" fontId="4" fillId="0" borderId="1" xfId="46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4 2 4" xfId="5"/>
    <cellStyle name="千位分隔[0]" xfId="6" builtinId="6"/>
    <cellStyle name="差" xfId="7" builtinId="27"/>
    <cellStyle name="常规_Sheet1 9" xfId="8"/>
    <cellStyle name="常规 109" xfId="9"/>
    <cellStyle name="40% - 强调文字颜色 3" xfId="10" builtinId="39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常规 6 2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常规 8 2" xfId="39"/>
    <cellStyle name="强调文字颜色 1" xfId="40" builtinId="29"/>
    <cellStyle name="20% - 强调文字颜色 1" xfId="41" builtinId="30"/>
    <cellStyle name="_榆林市 38 3 4" xfId="42"/>
    <cellStyle name="40% - 强调文字颜色 1" xfId="43" builtinId="31"/>
    <cellStyle name="20% - 强调文字颜色 2" xfId="44" builtinId="34"/>
    <cellStyle name="40% - 强调文字颜色 2" xfId="45" builtinId="35"/>
    <cellStyle name="常规 29 3 3 3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14" xfId="58"/>
    <cellStyle name="常规 17 2 6" xfId="59"/>
    <cellStyle name="常规 4" xfId="60"/>
    <cellStyle name="常规 18" xfId="61"/>
    <cellStyle name="常规 18 2 4" xfId="62"/>
    <cellStyle name="常规 2" xfId="63"/>
    <cellStyle name="常规 3" xfId="64"/>
    <cellStyle name="常规 335" xfId="65"/>
    <cellStyle name="常规 5" xfId="66"/>
    <cellStyle name="常规 78 6" xfId="67"/>
    <cellStyle name="常规_2012年中央计划--6.11 11" xfId="68"/>
    <cellStyle name="常规_Sheet1 10" xfId="69"/>
    <cellStyle name="常规_Sheet1 11" xfId="70"/>
    <cellStyle name="常规_Sheet1 12" xfId="71"/>
    <cellStyle name="常规_Sheet1 13" xfId="72"/>
    <cellStyle name="常规_Sheet1 14" xfId="73"/>
    <cellStyle name="常规_Sheet1 7" xfId="74"/>
    <cellStyle name="常规_Sheet1 8" xfId="7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5"/>
  <sheetViews>
    <sheetView tabSelected="1" workbookViewId="0">
      <selection activeCell="N358" sqref="N358:N364"/>
    </sheetView>
  </sheetViews>
  <sheetFormatPr defaultColWidth="8.875" defaultRowHeight="13.5"/>
  <cols>
    <col min="1" max="1" width="5" style="1" customWidth="1"/>
    <col min="2" max="2" width="5.875" customWidth="1"/>
    <col min="3" max="3" width="6.375" customWidth="1"/>
    <col min="4" max="4" width="14.375" customWidth="1"/>
    <col min="5" max="5" width="14.25" customWidth="1"/>
    <col min="6" max="6" width="11.75" customWidth="1"/>
    <col min="7" max="7" width="9.625" customWidth="1"/>
    <col min="8" max="8" width="10.625" customWidth="1"/>
    <col min="9" max="9" width="22.375" customWidth="1"/>
    <col min="10" max="10" width="8.375" customWidth="1"/>
    <col min="11" max="11" width="6.875" customWidth="1"/>
    <col min="12" max="12" width="11.875" style="2" customWidth="1"/>
    <col min="13" max="13" width="9.5" customWidth="1"/>
    <col min="14" max="14" width="8.875" style="1"/>
    <col min="16" max="16" width="8.875" style="1"/>
  </cols>
  <sheetData>
    <row r="1" ht="27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7"/>
    </row>
    <row r="2" ht="27" customHeight="1" spans="1:16">
      <c r="A2" s="4" t="s">
        <v>1</v>
      </c>
      <c r="B2" s="4" t="s">
        <v>2</v>
      </c>
      <c r="C2" s="4"/>
      <c r="D2" s="4"/>
      <c r="E2" s="4"/>
      <c r="F2" s="4"/>
      <c r="G2" s="4"/>
      <c r="H2" s="4"/>
      <c r="I2" s="4" t="s">
        <v>3</v>
      </c>
      <c r="J2" s="4"/>
      <c r="K2" s="4"/>
      <c r="L2" s="4"/>
      <c r="M2" s="4" t="s">
        <v>4</v>
      </c>
      <c r="N2" s="4" t="s">
        <v>5</v>
      </c>
      <c r="O2" s="18" t="s">
        <v>6</v>
      </c>
      <c r="P2" s="18" t="s">
        <v>7</v>
      </c>
    </row>
    <row r="3" ht="36.95" customHeight="1" spans="1:16">
      <c r="A3" s="4"/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5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/>
      <c r="N3" s="4"/>
      <c r="O3" s="18"/>
      <c r="P3" s="18"/>
    </row>
    <row r="4" ht="33" customHeight="1" spans="1:16">
      <c r="A4" s="4" t="s">
        <v>19</v>
      </c>
      <c r="B4" s="4" t="s">
        <v>20</v>
      </c>
      <c r="C4" s="4" t="s">
        <v>21</v>
      </c>
      <c r="D4" s="4"/>
      <c r="E4" s="4"/>
      <c r="F4" s="4"/>
      <c r="G4" s="6">
        <f>SUM(G5:G365)</f>
        <v>451</v>
      </c>
      <c r="H4" s="5">
        <f>SUM(H5:H365)</f>
        <v>12671.87</v>
      </c>
      <c r="I4" s="6"/>
      <c r="J4" s="5"/>
      <c r="K4" s="6">
        <f>SUM(K5:K365)</f>
        <v>511</v>
      </c>
      <c r="L4" s="5">
        <f>SUM(L5:L365)</f>
        <v>15703.69</v>
      </c>
      <c r="M4" s="5">
        <f>SUM(M5:M365)</f>
        <v>3031.82</v>
      </c>
      <c r="N4" s="4"/>
      <c r="O4" s="19"/>
      <c r="P4" s="18"/>
    </row>
    <row r="5" ht="36" customHeight="1" spans="1:16">
      <c r="A5" s="7">
        <v>1</v>
      </c>
      <c r="B5" s="7" t="s">
        <v>22</v>
      </c>
      <c r="C5" s="7" t="s">
        <v>23</v>
      </c>
      <c r="D5" s="7" t="s">
        <v>24</v>
      </c>
      <c r="E5" s="8" t="s">
        <v>25</v>
      </c>
      <c r="F5" s="7" t="s">
        <v>26</v>
      </c>
      <c r="G5" s="8">
        <v>1</v>
      </c>
      <c r="H5" s="9">
        <v>70</v>
      </c>
      <c r="I5" s="20" t="s">
        <v>27</v>
      </c>
      <c r="J5" s="7" t="s">
        <v>28</v>
      </c>
      <c r="K5" s="8">
        <v>1</v>
      </c>
      <c r="L5" s="21">
        <v>154.25</v>
      </c>
      <c r="M5" s="21">
        <f>L5-H5</f>
        <v>84.25</v>
      </c>
      <c r="N5" s="7"/>
      <c r="O5" s="18">
        <v>2018</v>
      </c>
      <c r="P5" s="18"/>
    </row>
    <row r="6" ht="36" customHeight="1" spans="1:16">
      <c r="A6" s="7"/>
      <c r="B6" s="7"/>
      <c r="C6" s="7"/>
      <c r="D6" s="8" t="s">
        <v>29</v>
      </c>
      <c r="E6" s="8" t="s">
        <v>30</v>
      </c>
      <c r="F6" s="8" t="s">
        <v>31</v>
      </c>
      <c r="G6" s="8">
        <v>2</v>
      </c>
      <c r="H6" s="9">
        <v>50</v>
      </c>
      <c r="I6" s="8" t="s">
        <v>32</v>
      </c>
      <c r="J6" s="8" t="s">
        <v>33</v>
      </c>
      <c r="K6" s="8">
        <v>1</v>
      </c>
      <c r="L6" s="21">
        <v>25</v>
      </c>
      <c r="M6" s="21">
        <f>L6-H6</f>
        <v>-25</v>
      </c>
      <c r="N6" s="8"/>
      <c r="O6" s="18">
        <v>2019</v>
      </c>
      <c r="P6" s="18"/>
    </row>
    <row r="7" ht="36.95" customHeight="1" spans="1:16">
      <c r="A7" s="8">
        <v>2</v>
      </c>
      <c r="B7" s="8" t="s">
        <v>22</v>
      </c>
      <c r="C7" s="8" t="s">
        <v>34</v>
      </c>
      <c r="D7" s="7" t="s">
        <v>35</v>
      </c>
      <c r="E7" s="8" t="s">
        <v>36</v>
      </c>
      <c r="F7" s="7" t="s">
        <v>37</v>
      </c>
      <c r="G7" s="8">
        <v>1</v>
      </c>
      <c r="H7" s="10">
        <v>7</v>
      </c>
      <c r="I7" s="22" t="s">
        <v>38</v>
      </c>
      <c r="J7" s="23" t="s">
        <v>39</v>
      </c>
      <c r="K7" s="8">
        <v>1</v>
      </c>
      <c r="L7" s="8">
        <v>37.25</v>
      </c>
      <c r="M7" s="21">
        <f>L7-(H7+H8)</f>
        <v>-7.75</v>
      </c>
      <c r="N7" s="8"/>
      <c r="O7" s="18">
        <v>2017</v>
      </c>
      <c r="P7" s="24"/>
    </row>
    <row r="8" ht="36.95" customHeight="1" spans="1:16">
      <c r="A8" s="8"/>
      <c r="B8" s="8"/>
      <c r="C8" s="8"/>
      <c r="D8" s="7" t="s">
        <v>24</v>
      </c>
      <c r="E8" s="8" t="s">
        <v>25</v>
      </c>
      <c r="F8" s="7" t="s">
        <v>40</v>
      </c>
      <c r="G8" s="8">
        <v>1</v>
      </c>
      <c r="H8" s="9">
        <v>38</v>
      </c>
      <c r="I8" s="22"/>
      <c r="J8" s="23"/>
      <c r="K8" s="8"/>
      <c r="L8" s="8"/>
      <c r="M8" s="21"/>
      <c r="N8" s="8"/>
      <c r="O8" s="18"/>
      <c r="P8" s="25"/>
    </row>
    <row r="9" ht="36.95" customHeight="1" spans="1:16">
      <c r="A9" s="8"/>
      <c r="B9" s="8"/>
      <c r="C9" s="8"/>
      <c r="D9" s="7" t="s">
        <v>24</v>
      </c>
      <c r="E9" s="8" t="s">
        <v>25</v>
      </c>
      <c r="F9" s="7" t="s">
        <v>41</v>
      </c>
      <c r="G9" s="8">
        <v>1</v>
      </c>
      <c r="H9" s="9"/>
      <c r="I9" s="22"/>
      <c r="J9" s="23"/>
      <c r="K9" s="8"/>
      <c r="L9" s="8"/>
      <c r="M9" s="21"/>
      <c r="N9" s="8"/>
      <c r="O9" s="18"/>
      <c r="P9" s="25"/>
    </row>
    <row r="10" ht="36.95" customHeight="1" spans="1:16">
      <c r="A10" s="8"/>
      <c r="B10" s="8"/>
      <c r="C10" s="8"/>
      <c r="D10" s="7" t="s">
        <v>24</v>
      </c>
      <c r="E10" s="8" t="s">
        <v>25</v>
      </c>
      <c r="F10" s="7" t="s">
        <v>42</v>
      </c>
      <c r="G10" s="8">
        <v>1</v>
      </c>
      <c r="H10" s="9"/>
      <c r="I10" s="22"/>
      <c r="J10" s="23"/>
      <c r="K10" s="8"/>
      <c r="L10" s="8"/>
      <c r="M10" s="21"/>
      <c r="N10" s="8"/>
      <c r="O10" s="18"/>
      <c r="P10" s="25"/>
    </row>
    <row r="11" ht="36.95" customHeight="1" spans="1:16">
      <c r="A11" s="8"/>
      <c r="B11" s="8"/>
      <c r="C11" s="8"/>
      <c r="D11" s="7" t="s">
        <v>24</v>
      </c>
      <c r="E11" s="8" t="s">
        <v>25</v>
      </c>
      <c r="F11" s="7" t="s">
        <v>43</v>
      </c>
      <c r="G11" s="8">
        <v>1</v>
      </c>
      <c r="H11" s="9"/>
      <c r="I11" s="22"/>
      <c r="J11" s="23"/>
      <c r="K11" s="8"/>
      <c r="L11" s="8"/>
      <c r="M11" s="21"/>
      <c r="N11" s="8"/>
      <c r="O11" s="18"/>
      <c r="P11" s="26"/>
    </row>
    <row r="12" ht="45.95" customHeight="1" spans="1:16">
      <c r="A12" s="8">
        <v>3</v>
      </c>
      <c r="B12" s="8" t="s">
        <v>22</v>
      </c>
      <c r="C12" s="8" t="s">
        <v>44</v>
      </c>
      <c r="D12" s="8" t="s">
        <v>45</v>
      </c>
      <c r="E12" s="8" t="s">
        <v>46</v>
      </c>
      <c r="F12" s="11" t="s">
        <v>47</v>
      </c>
      <c r="G12" s="8">
        <v>1</v>
      </c>
      <c r="H12" s="9">
        <v>25.97</v>
      </c>
      <c r="I12" s="27" t="s">
        <v>48</v>
      </c>
      <c r="J12" s="8" t="s">
        <v>49</v>
      </c>
      <c r="K12" s="8">
        <v>1</v>
      </c>
      <c r="L12" s="8">
        <v>25.97</v>
      </c>
      <c r="M12" s="21">
        <f>L12-H12</f>
        <v>0</v>
      </c>
      <c r="N12" s="8"/>
      <c r="O12" s="18">
        <v>2017</v>
      </c>
      <c r="P12" s="18"/>
    </row>
    <row r="13" ht="45.95" customHeight="1" spans="1:16">
      <c r="A13" s="8"/>
      <c r="B13" s="8"/>
      <c r="C13" s="8"/>
      <c r="D13" s="11" t="s">
        <v>50</v>
      </c>
      <c r="E13" s="8" t="s">
        <v>51</v>
      </c>
      <c r="F13" s="11" t="s">
        <v>47</v>
      </c>
      <c r="G13" s="8">
        <v>1</v>
      </c>
      <c r="H13" s="12">
        <v>25.97</v>
      </c>
      <c r="I13" s="28" t="s">
        <v>52</v>
      </c>
      <c r="J13" s="8" t="s">
        <v>44</v>
      </c>
      <c r="K13" s="8">
        <v>14</v>
      </c>
      <c r="L13" s="8">
        <v>233.68</v>
      </c>
      <c r="M13" s="21">
        <f>L13-H13</f>
        <v>207.71</v>
      </c>
      <c r="N13" s="8"/>
      <c r="O13" s="18">
        <v>2019</v>
      </c>
      <c r="P13" s="18"/>
    </row>
    <row r="14" ht="39" customHeight="1" spans="1:16">
      <c r="A14" s="8">
        <v>4</v>
      </c>
      <c r="B14" s="8" t="s">
        <v>22</v>
      </c>
      <c r="C14" s="8" t="s">
        <v>53</v>
      </c>
      <c r="D14" s="7" t="s">
        <v>54</v>
      </c>
      <c r="E14" s="8" t="s">
        <v>36</v>
      </c>
      <c r="F14" s="7" t="s">
        <v>55</v>
      </c>
      <c r="G14" s="8">
        <v>1</v>
      </c>
      <c r="H14" s="10">
        <v>6</v>
      </c>
      <c r="I14" s="29" t="s">
        <v>56</v>
      </c>
      <c r="J14" s="21" t="s">
        <v>57</v>
      </c>
      <c r="K14" s="8">
        <v>5</v>
      </c>
      <c r="L14" s="21">
        <v>27.44</v>
      </c>
      <c r="M14" s="21">
        <f>L14-(H14+H15+H16+H17+H18)</f>
        <v>4.61</v>
      </c>
      <c r="N14" s="8"/>
      <c r="O14" s="18">
        <v>2017</v>
      </c>
      <c r="P14" s="24"/>
    </row>
    <row r="15" ht="39.95" customHeight="1" spans="1:16">
      <c r="A15" s="8"/>
      <c r="B15" s="8"/>
      <c r="C15" s="8"/>
      <c r="D15" s="7" t="s">
        <v>58</v>
      </c>
      <c r="E15" s="8" t="s">
        <v>36</v>
      </c>
      <c r="F15" s="7" t="s">
        <v>59</v>
      </c>
      <c r="G15" s="8">
        <v>1</v>
      </c>
      <c r="H15" s="10">
        <v>4.005</v>
      </c>
      <c r="I15" s="29"/>
      <c r="J15" s="21"/>
      <c r="K15" s="8"/>
      <c r="L15" s="21"/>
      <c r="M15" s="21"/>
      <c r="N15" s="8"/>
      <c r="O15" s="18"/>
      <c r="P15" s="25"/>
    </row>
    <row r="16" ht="36" spans="1:16">
      <c r="A16" s="8"/>
      <c r="B16" s="8"/>
      <c r="C16" s="8"/>
      <c r="D16" s="7" t="s">
        <v>60</v>
      </c>
      <c r="E16" s="8" t="s">
        <v>36</v>
      </c>
      <c r="F16" s="7" t="s">
        <v>61</v>
      </c>
      <c r="G16" s="8">
        <v>1</v>
      </c>
      <c r="H16" s="10">
        <v>3.735</v>
      </c>
      <c r="I16" s="29"/>
      <c r="J16" s="21"/>
      <c r="K16" s="8"/>
      <c r="L16" s="21"/>
      <c r="M16" s="21"/>
      <c r="N16" s="8"/>
      <c r="O16" s="18"/>
      <c r="P16" s="25"/>
    </row>
    <row r="17" ht="24" spans="1:16">
      <c r="A17" s="8"/>
      <c r="B17" s="8"/>
      <c r="C17" s="8"/>
      <c r="D17" s="7" t="s">
        <v>62</v>
      </c>
      <c r="E17" s="8" t="s">
        <v>36</v>
      </c>
      <c r="F17" s="7" t="s">
        <v>63</v>
      </c>
      <c r="G17" s="8">
        <v>1</v>
      </c>
      <c r="H17" s="10">
        <v>1.89</v>
      </c>
      <c r="I17" s="29"/>
      <c r="J17" s="21"/>
      <c r="K17" s="8"/>
      <c r="L17" s="21"/>
      <c r="M17" s="21"/>
      <c r="N17" s="8"/>
      <c r="O17" s="18"/>
      <c r="P17" s="25"/>
    </row>
    <row r="18" ht="24" spans="1:16">
      <c r="A18" s="8"/>
      <c r="B18" s="8"/>
      <c r="C18" s="8"/>
      <c r="D18" s="7" t="s">
        <v>64</v>
      </c>
      <c r="E18" s="8" t="s">
        <v>36</v>
      </c>
      <c r="F18" s="7" t="s">
        <v>65</v>
      </c>
      <c r="G18" s="8">
        <v>1</v>
      </c>
      <c r="H18" s="10">
        <v>7.2</v>
      </c>
      <c r="I18" s="29"/>
      <c r="J18" s="21"/>
      <c r="K18" s="8"/>
      <c r="L18" s="21"/>
      <c r="M18" s="21"/>
      <c r="N18" s="8"/>
      <c r="O18" s="18"/>
      <c r="P18" s="26"/>
    </row>
    <row r="19" ht="24" spans="1:16">
      <c r="A19" s="8"/>
      <c r="B19" s="8"/>
      <c r="C19" s="8"/>
      <c r="D19" s="11" t="s">
        <v>66</v>
      </c>
      <c r="E19" s="8" t="s">
        <v>51</v>
      </c>
      <c r="F19" s="11" t="s">
        <v>67</v>
      </c>
      <c r="G19" s="8">
        <v>2</v>
      </c>
      <c r="H19" s="12">
        <v>40.04</v>
      </c>
      <c r="I19" s="29" t="s">
        <v>56</v>
      </c>
      <c r="J19" s="21" t="s">
        <v>68</v>
      </c>
      <c r="K19" s="8">
        <v>2</v>
      </c>
      <c r="L19" s="21">
        <v>65.84</v>
      </c>
      <c r="M19" s="21">
        <f t="shared" ref="M19:M26" si="0">L19-H19</f>
        <v>25.8</v>
      </c>
      <c r="N19" s="8"/>
      <c r="O19" s="18">
        <v>2018</v>
      </c>
      <c r="P19" s="18"/>
    </row>
    <row r="20" ht="41.1" customHeight="1" spans="1:16">
      <c r="A20" s="13">
        <v>5</v>
      </c>
      <c r="B20" s="13" t="s">
        <v>22</v>
      </c>
      <c r="C20" s="13" t="s">
        <v>69</v>
      </c>
      <c r="D20" s="13" t="s">
        <v>70</v>
      </c>
      <c r="E20" s="8" t="s">
        <v>51</v>
      </c>
      <c r="F20" s="13" t="s">
        <v>71</v>
      </c>
      <c r="G20" s="8">
        <v>1</v>
      </c>
      <c r="H20" s="12">
        <v>31.1</v>
      </c>
      <c r="I20" s="30" t="s">
        <v>70</v>
      </c>
      <c r="J20" s="21" t="s">
        <v>71</v>
      </c>
      <c r="K20" s="8">
        <v>1</v>
      </c>
      <c r="L20" s="21">
        <v>34.21</v>
      </c>
      <c r="M20" s="21">
        <f t="shared" si="0"/>
        <v>3.11</v>
      </c>
      <c r="N20" s="13"/>
      <c r="O20" s="18">
        <v>2018</v>
      </c>
      <c r="P20" s="18"/>
    </row>
    <row r="21" ht="41.1" customHeight="1" spans="1:16">
      <c r="A21" s="7">
        <v>6</v>
      </c>
      <c r="B21" s="7" t="s">
        <v>22</v>
      </c>
      <c r="C21" s="7" t="s">
        <v>72</v>
      </c>
      <c r="D21" s="7" t="s">
        <v>24</v>
      </c>
      <c r="E21" s="8" t="s">
        <v>25</v>
      </c>
      <c r="F21" s="7" t="s">
        <v>73</v>
      </c>
      <c r="G21" s="8">
        <v>1</v>
      </c>
      <c r="H21" s="9">
        <v>15</v>
      </c>
      <c r="I21" s="8" t="s">
        <v>74</v>
      </c>
      <c r="J21" s="8" t="s">
        <v>75</v>
      </c>
      <c r="K21" s="8">
        <v>5</v>
      </c>
      <c r="L21" s="21">
        <v>85.04</v>
      </c>
      <c r="M21" s="21">
        <f>L21-(H21+H22)</f>
        <v>58.04</v>
      </c>
      <c r="N21" s="7"/>
      <c r="O21" s="18">
        <v>2018</v>
      </c>
      <c r="P21" s="24"/>
    </row>
    <row r="22" ht="41.1" customHeight="1" spans="1:16">
      <c r="A22" s="7"/>
      <c r="B22" s="7"/>
      <c r="C22" s="7"/>
      <c r="D22" s="7" t="s">
        <v>76</v>
      </c>
      <c r="E22" s="8" t="s">
        <v>25</v>
      </c>
      <c r="F22" s="7" t="s">
        <v>77</v>
      </c>
      <c r="G22" s="8">
        <v>1</v>
      </c>
      <c r="H22" s="9">
        <v>12</v>
      </c>
      <c r="I22" s="8"/>
      <c r="J22" s="8"/>
      <c r="K22" s="8"/>
      <c r="L22" s="21"/>
      <c r="M22" s="21"/>
      <c r="N22" s="7"/>
      <c r="O22" s="18"/>
      <c r="P22" s="26"/>
    </row>
    <row r="23" ht="194.1" customHeight="1" spans="1:16">
      <c r="A23" s="7">
        <v>7</v>
      </c>
      <c r="B23" s="14" t="s">
        <v>22</v>
      </c>
      <c r="C23" s="14" t="s">
        <v>72</v>
      </c>
      <c r="D23" s="11" t="s">
        <v>78</v>
      </c>
      <c r="E23" s="8" t="s">
        <v>79</v>
      </c>
      <c r="F23" s="11" t="s">
        <v>80</v>
      </c>
      <c r="G23" s="8">
        <v>4</v>
      </c>
      <c r="H23" s="12">
        <v>32</v>
      </c>
      <c r="I23" s="11" t="s">
        <v>78</v>
      </c>
      <c r="J23" s="31" t="s">
        <v>81</v>
      </c>
      <c r="K23" s="8">
        <v>10</v>
      </c>
      <c r="L23" s="21">
        <v>108.88</v>
      </c>
      <c r="M23" s="21">
        <f t="shared" si="0"/>
        <v>76.88</v>
      </c>
      <c r="N23" s="8"/>
      <c r="O23" s="18">
        <v>2018</v>
      </c>
      <c r="P23" s="18"/>
    </row>
    <row r="24" ht="48.95" customHeight="1" spans="1:16">
      <c r="A24" s="7">
        <v>8</v>
      </c>
      <c r="B24" s="7" t="s">
        <v>22</v>
      </c>
      <c r="C24" s="7" t="s">
        <v>82</v>
      </c>
      <c r="D24" s="7" t="s">
        <v>24</v>
      </c>
      <c r="E24" s="8" t="s">
        <v>25</v>
      </c>
      <c r="F24" s="7" t="s">
        <v>83</v>
      </c>
      <c r="G24" s="8">
        <v>1</v>
      </c>
      <c r="H24" s="9">
        <v>30</v>
      </c>
      <c r="I24" s="8" t="s">
        <v>84</v>
      </c>
      <c r="J24" s="8" t="s">
        <v>71</v>
      </c>
      <c r="K24" s="8">
        <v>1</v>
      </c>
      <c r="L24" s="21">
        <v>38.41</v>
      </c>
      <c r="M24" s="21">
        <f t="shared" si="0"/>
        <v>8.41</v>
      </c>
      <c r="N24" s="11"/>
      <c r="O24" s="18">
        <v>2018</v>
      </c>
      <c r="P24" s="18"/>
    </row>
    <row r="25" ht="57" customHeight="1" spans="1:16">
      <c r="A25" s="7">
        <v>9</v>
      </c>
      <c r="B25" s="7" t="s">
        <v>22</v>
      </c>
      <c r="C25" s="7" t="s">
        <v>85</v>
      </c>
      <c r="D25" s="7" t="s">
        <v>24</v>
      </c>
      <c r="E25" s="8" t="s">
        <v>25</v>
      </c>
      <c r="F25" s="7" t="s">
        <v>86</v>
      </c>
      <c r="G25" s="8">
        <v>1</v>
      </c>
      <c r="H25" s="9">
        <v>40</v>
      </c>
      <c r="I25" s="8" t="s">
        <v>87</v>
      </c>
      <c r="J25" s="8" t="s">
        <v>88</v>
      </c>
      <c r="K25" s="8">
        <v>1</v>
      </c>
      <c r="L25" s="21">
        <v>31.43</v>
      </c>
      <c r="M25" s="21">
        <f t="shared" si="0"/>
        <v>-8.57</v>
      </c>
      <c r="N25" s="11"/>
      <c r="O25" s="18">
        <v>2018</v>
      </c>
      <c r="P25" s="18"/>
    </row>
    <row r="26" ht="69" customHeight="1" spans="1:16">
      <c r="A26" s="7"/>
      <c r="B26" s="7"/>
      <c r="C26" s="7"/>
      <c r="D26" s="8" t="s">
        <v>89</v>
      </c>
      <c r="E26" s="8" t="s">
        <v>30</v>
      </c>
      <c r="F26" s="8" t="s">
        <v>90</v>
      </c>
      <c r="G26" s="8">
        <v>2</v>
      </c>
      <c r="H26" s="9">
        <v>40</v>
      </c>
      <c r="I26" s="8" t="s">
        <v>91</v>
      </c>
      <c r="J26" s="32" t="s">
        <v>92</v>
      </c>
      <c r="K26" s="8">
        <v>3</v>
      </c>
      <c r="L26" s="21">
        <v>46.34</v>
      </c>
      <c r="M26" s="21">
        <f t="shared" si="0"/>
        <v>6.34</v>
      </c>
      <c r="N26" s="8"/>
      <c r="O26" s="18">
        <v>2019</v>
      </c>
      <c r="P26" s="18"/>
    </row>
    <row r="27" ht="54" customHeight="1" spans="1:16">
      <c r="A27" s="11">
        <v>10</v>
      </c>
      <c r="B27" s="11" t="s">
        <v>22</v>
      </c>
      <c r="C27" s="11" t="s">
        <v>93</v>
      </c>
      <c r="D27" s="11" t="s">
        <v>94</v>
      </c>
      <c r="E27" s="8" t="s">
        <v>51</v>
      </c>
      <c r="F27" s="11" t="s">
        <v>95</v>
      </c>
      <c r="G27" s="8">
        <v>1</v>
      </c>
      <c r="H27" s="12">
        <v>80.48</v>
      </c>
      <c r="I27" s="8" t="s">
        <v>96</v>
      </c>
      <c r="J27" s="11" t="s">
        <v>95</v>
      </c>
      <c r="K27" s="8">
        <v>1</v>
      </c>
      <c r="L27" s="21">
        <v>70.9</v>
      </c>
      <c r="M27" s="21">
        <f>L27-(H27+H28)</f>
        <v>-89.58</v>
      </c>
      <c r="N27" s="8"/>
      <c r="O27" s="18">
        <v>2018</v>
      </c>
      <c r="P27" s="24"/>
    </row>
    <row r="28" ht="78" customHeight="1" spans="1:16">
      <c r="A28" s="11"/>
      <c r="B28" s="11"/>
      <c r="C28" s="11"/>
      <c r="D28" s="7" t="s">
        <v>76</v>
      </c>
      <c r="E28" s="8" t="s">
        <v>25</v>
      </c>
      <c r="F28" s="7" t="s">
        <v>97</v>
      </c>
      <c r="G28" s="8">
        <v>1</v>
      </c>
      <c r="H28" s="9">
        <v>80</v>
      </c>
      <c r="I28" s="8"/>
      <c r="J28" s="11"/>
      <c r="K28" s="8"/>
      <c r="L28" s="21"/>
      <c r="M28" s="21"/>
      <c r="N28" s="8"/>
      <c r="O28" s="18"/>
      <c r="P28" s="26"/>
    </row>
    <row r="29" ht="45" customHeight="1" spans="1:16">
      <c r="A29" s="8">
        <v>11</v>
      </c>
      <c r="B29" s="8" t="s">
        <v>22</v>
      </c>
      <c r="C29" s="8" t="s">
        <v>98</v>
      </c>
      <c r="D29" s="8" t="s">
        <v>99</v>
      </c>
      <c r="E29" s="8" t="s">
        <v>46</v>
      </c>
      <c r="F29" s="7" t="s">
        <v>100</v>
      </c>
      <c r="G29" s="8">
        <v>1</v>
      </c>
      <c r="H29" s="9">
        <v>9.51</v>
      </c>
      <c r="I29" s="8" t="s">
        <v>99</v>
      </c>
      <c r="J29" s="7" t="s">
        <v>100</v>
      </c>
      <c r="K29" s="8">
        <v>1</v>
      </c>
      <c r="L29" s="8">
        <v>9.51</v>
      </c>
      <c r="M29" s="21">
        <f>L29-H29</f>
        <v>0</v>
      </c>
      <c r="N29" s="8"/>
      <c r="O29" s="18">
        <v>2017</v>
      </c>
      <c r="P29" s="18"/>
    </row>
    <row r="30" ht="36.95" customHeight="1" spans="1:16">
      <c r="A30" s="7">
        <v>12</v>
      </c>
      <c r="B30" s="7" t="s">
        <v>101</v>
      </c>
      <c r="C30" s="7" t="s">
        <v>102</v>
      </c>
      <c r="D30" s="7" t="s">
        <v>103</v>
      </c>
      <c r="E30" s="8" t="s">
        <v>36</v>
      </c>
      <c r="F30" s="7" t="s">
        <v>104</v>
      </c>
      <c r="G30" s="8">
        <v>1</v>
      </c>
      <c r="H30" s="10">
        <v>8.685</v>
      </c>
      <c r="I30" s="8" t="s">
        <v>105</v>
      </c>
      <c r="J30" s="8" t="s">
        <v>106</v>
      </c>
      <c r="K30" s="8">
        <v>4</v>
      </c>
      <c r="L30" s="8">
        <v>45.14</v>
      </c>
      <c r="M30" s="21">
        <f>L30-(H30+H31+H32+H33)</f>
        <v>14.18</v>
      </c>
      <c r="N30" s="8"/>
      <c r="O30" s="18">
        <v>2017</v>
      </c>
      <c r="P30" s="24"/>
    </row>
    <row r="31" ht="36.95" customHeight="1" spans="1:16">
      <c r="A31" s="7"/>
      <c r="B31" s="7"/>
      <c r="C31" s="7"/>
      <c r="D31" s="7" t="s">
        <v>107</v>
      </c>
      <c r="E31" s="8" t="s">
        <v>36</v>
      </c>
      <c r="F31" s="7" t="s">
        <v>108</v>
      </c>
      <c r="G31" s="8">
        <v>1</v>
      </c>
      <c r="H31" s="10">
        <v>10.26</v>
      </c>
      <c r="I31" s="8"/>
      <c r="J31" s="8"/>
      <c r="K31" s="8"/>
      <c r="L31" s="8"/>
      <c r="M31" s="21"/>
      <c r="N31" s="8"/>
      <c r="O31" s="18"/>
      <c r="P31" s="25"/>
    </row>
    <row r="32" ht="36.95" customHeight="1" spans="1:16">
      <c r="A32" s="7"/>
      <c r="B32" s="7"/>
      <c r="C32" s="7"/>
      <c r="D32" s="7" t="s">
        <v>109</v>
      </c>
      <c r="E32" s="8" t="s">
        <v>36</v>
      </c>
      <c r="F32" s="7" t="s">
        <v>110</v>
      </c>
      <c r="G32" s="8">
        <v>1</v>
      </c>
      <c r="H32" s="10">
        <v>5.175</v>
      </c>
      <c r="I32" s="8"/>
      <c r="J32" s="8"/>
      <c r="K32" s="8"/>
      <c r="L32" s="8"/>
      <c r="M32" s="21"/>
      <c r="N32" s="8"/>
      <c r="O32" s="18"/>
      <c r="P32" s="25"/>
    </row>
    <row r="33" ht="36.95" customHeight="1" spans="1:16">
      <c r="A33" s="7"/>
      <c r="B33" s="7"/>
      <c r="C33" s="7"/>
      <c r="D33" s="7" t="s">
        <v>111</v>
      </c>
      <c r="E33" s="8" t="s">
        <v>36</v>
      </c>
      <c r="F33" s="7" t="s">
        <v>112</v>
      </c>
      <c r="G33" s="8">
        <v>1</v>
      </c>
      <c r="H33" s="10">
        <v>6.84</v>
      </c>
      <c r="I33" s="8"/>
      <c r="J33" s="8"/>
      <c r="K33" s="8"/>
      <c r="L33" s="8"/>
      <c r="M33" s="21"/>
      <c r="N33" s="8"/>
      <c r="O33" s="18"/>
      <c r="P33" s="26"/>
    </row>
    <row r="34" ht="36.95" customHeight="1" spans="1:16">
      <c r="A34" s="7"/>
      <c r="B34" s="7"/>
      <c r="C34" s="7"/>
      <c r="D34" s="11" t="s">
        <v>113</v>
      </c>
      <c r="E34" s="8" t="s">
        <v>51</v>
      </c>
      <c r="F34" s="11" t="s">
        <v>114</v>
      </c>
      <c r="G34" s="8">
        <v>2</v>
      </c>
      <c r="H34" s="12">
        <v>46.8</v>
      </c>
      <c r="I34" s="29" t="s">
        <v>115</v>
      </c>
      <c r="J34" s="21" t="s">
        <v>114</v>
      </c>
      <c r="K34" s="8">
        <v>2</v>
      </c>
      <c r="L34" s="21">
        <v>20.15</v>
      </c>
      <c r="M34" s="21">
        <f t="shared" ref="M34:M41" si="1">L34-H34</f>
        <v>-26.65</v>
      </c>
      <c r="N34" s="8"/>
      <c r="O34" s="18">
        <v>2018</v>
      </c>
      <c r="P34" s="18"/>
    </row>
    <row r="35" ht="38.1" customHeight="1" spans="1:16">
      <c r="A35" s="7">
        <v>13</v>
      </c>
      <c r="B35" s="7" t="s">
        <v>101</v>
      </c>
      <c r="C35" s="7" t="s">
        <v>116</v>
      </c>
      <c r="D35" s="7" t="s">
        <v>117</v>
      </c>
      <c r="E35" s="8" t="s">
        <v>36</v>
      </c>
      <c r="F35" s="7" t="s">
        <v>118</v>
      </c>
      <c r="G35" s="8">
        <v>1</v>
      </c>
      <c r="H35" s="10">
        <v>9.675</v>
      </c>
      <c r="I35" s="33" t="s">
        <v>119</v>
      </c>
      <c r="J35" s="23" t="s">
        <v>120</v>
      </c>
      <c r="K35" s="8">
        <v>3</v>
      </c>
      <c r="L35" s="8">
        <v>60.94</v>
      </c>
      <c r="M35" s="21">
        <f>L35-(H35+H36+H37)</f>
        <v>25.185</v>
      </c>
      <c r="N35" s="8"/>
      <c r="O35" s="18">
        <v>2017</v>
      </c>
      <c r="P35" s="24"/>
    </row>
    <row r="36" ht="38.1" customHeight="1" spans="1:16">
      <c r="A36" s="7"/>
      <c r="B36" s="7"/>
      <c r="C36" s="7"/>
      <c r="D36" s="7" t="s">
        <v>121</v>
      </c>
      <c r="E36" s="8" t="s">
        <v>36</v>
      </c>
      <c r="F36" s="7" t="s">
        <v>122</v>
      </c>
      <c r="G36" s="8">
        <v>1</v>
      </c>
      <c r="H36" s="10">
        <v>15.76</v>
      </c>
      <c r="I36" s="33"/>
      <c r="J36" s="23"/>
      <c r="K36" s="8"/>
      <c r="L36" s="8"/>
      <c r="M36" s="21"/>
      <c r="N36" s="8"/>
      <c r="O36" s="18"/>
      <c r="P36" s="25"/>
    </row>
    <row r="37" ht="38.1" customHeight="1" spans="1:16">
      <c r="A37" s="7"/>
      <c r="B37" s="7"/>
      <c r="C37" s="7"/>
      <c r="D37" s="7" t="s">
        <v>123</v>
      </c>
      <c r="E37" s="8" t="s">
        <v>36</v>
      </c>
      <c r="F37" s="7" t="s">
        <v>124</v>
      </c>
      <c r="G37" s="8">
        <v>1</v>
      </c>
      <c r="H37" s="10">
        <v>10.32</v>
      </c>
      <c r="I37" s="33"/>
      <c r="J37" s="23"/>
      <c r="K37" s="8"/>
      <c r="L37" s="8"/>
      <c r="M37" s="21"/>
      <c r="N37" s="8"/>
      <c r="O37" s="18"/>
      <c r="P37" s="26"/>
    </row>
    <row r="38" ht="38.1" customHeight="1" spans="1:16">
      <c r="A38" s="7"/>
      <c r="B38" s="7"/>
      <c r="C38" s="7"/>
      <c r="D38" s="11" t="s">
        <v>125</v>
      </c>
      <c r="E38" s="8" t="s">
        <v>51</v>
      </c>
      <c r="F38" s="11" t="s">
        <v>126</v>
      </c>
      <c r="G38" s="8">
        <v>1</v>
      </c>
      <c r="H38" s="12">
        <v>52</v>
      </c>
      <c r="I38" s="34" t="s">
        <v>127</v>
      </c>
      <c r="J38" s="21" t="s">
        <v>126</v>
      </c>
      <c r="K38" s="8">
        <v>1</v>
      </c>
      <c r="L38" s="21">
        <v>25.32</v>
      </c>
      <c r="M38" s="21">
        <f t="shared" si="1"/>
        <v>-26.68</v>
      </c>
      <c r="N38" s="7"/>
      <c r="O38" s="18">
        <v>2018</v>
      </c>
      <c r="P38" s="18"/>
    </row>
    <row r="39" ht="38.1" customHeight="1" spans="1:16">
      <c r="A39" s="7"/>
      <c r="B39" s="7"/>
      <c r="C39" s="7"/>
      <c r="D39" s="13" t="s">
        <v>128</v>
      </c>
      <c r="E39" s="8" t="s">
        <v>79</v>
      </c>
      <c r="F39" s="13" t="s">
        <v>129</v>
      </c>
      <c r="G39" s="8">
        <v>1</v>
      </c>
      <c r="H39" s="12">
        <v>18</v>
      </c>
      <c r="I39" s="13" t="s">
        <v>128</v>
      </c>
      <c r="J39" s="23" t="s">
        <v>129</v>
      </c>
      <c r="K39" s="8">
        <v>3</v>
      </c>
      <c r="L39" s="8">
        <v>27.16</v>
      </c>
      <c r="M39" s="21">
        <f t="shared" si="1"/>
        <v>9.16</v>
      </c>
      <c r="N39" s="8"/>
      <c r="O39" s="18">
        <v>2018</v>
      </c>
      <c r="P39" s="18"/>
    </row>
    <row r="40" ht="38.1" customHeight="1" spans="1:16">
      <c r="A40" s="7">
        <v>14</v>
      </c>
      <c r="B40" s="7" t="s">
        <v>101</v>
      </c>
      <c r="C40" s="7" t="s">
        <v>130</v>
      </c>
      <c r="D40" s="7" t="s">
        <v>24</v>
      </c>
      <c r="E40" s="8" t="s">
        <v>25</v>
      </c>
      <c r="F40" s="7" t="s">
        <v>131</v>
      </c>
      <c r="G40" s="8">
        <v>1</v>
      </c>
      <c r="H40" s="9">
        <v>40</v>
      </c>
      <c r="I40" s="35" t="s">
        <v>132</v>
      </c>
      <c r="J40" s="8" t="s">
        <v>133</v>
      </c>
      <c r="K40" s="8">
        <v>1</v>
      </c>
      <c r="L40" s="21">
        <v>40.74</v>
      </c>
      <c r="M40" s="21">
        <f t="shared" si="1"/>
        <v>0.740000000000002</v>
      </c>
      <c r="N40" s="7"/>
      <c r="O40" s="18">
        <v>2018</v>
      </c>
      <c r="P40" s="18"/>
    </row>
    <row r="41" ht="38.1" customHeight="1" spans="1:16">
      <c r="A41" s="7"/>
      <c r="B41" s="7"/>
      <c r="C41" s="7"/>
      <c r="D41" s="8" t="s">
        <v>134</v>
      </c>
      <c r="E41" s="8" t="s">
        <v>30</v>
      </c>
      <c r="F41" s="8" t="s">
        <v>135</v>
      </c>
      <c r="G41" s="8">
        <v>3</v>
      </c>
      <c r="H41" s="9">
        <v>25</v>
      </c>
      <c r="I41" s="35" t="s">
        <v>136</v>
      </c>
      <c r="J41" s="32" t="s">
        <v>137</v>
      </c>
      <c r="K41" s="8">
        <v>4</v>
      </c>
      <c r="L41" s="21">
        <v>132.43</v>
      </c>
      <c r="M41" s="21">
        <f t="shared" si="1"/>
        <v>107.43</v>
      </c>
      <c r="N41" s="7"/>
      <c r="O41" s="18">
        <v>2019</v>
      </c>
      <c r="P41" s="18"/>
    </row>
    <row r="42" ht="38.1" customHeight="1" spans="1:16">
      <c r="A42" s="7">
        <v>15</v>
      </c>
      <c r="B42" s="7" t="s">
        <v>101</v>
      </c>
      <c r="C42" s="7" t="s">
        <v>138</v>
      </c>
      <c r="D42" s="7" t="s">
        <v>24</v>
      </c>
      <c r="E42" s="8" t="s">
        <v>25</v>
      </c>
      <c r="F42" s="7" t="s">
        <v>139</v>
      </c>
      <c r="G42" s="8">
        <v>1</v>
      </c>
      <c r="H42" s="9">
        <v>40</v>
      </c>
      <c r="I42" s="8" t="s">
        <v>140</v>
      </c>
      <c r="J42" s="8" t="s">
        <v>141</v>
      </c>
      <c r="K42" s="8">
        <v>3</v>
      </c>
      <c r="L42" s="21">
        <v>71.74</v>
      </c>
      <c r="M42" s="21">
        <f>L42-(H42+H43)</f>
        <v>-3.26</v>
      </c>
      <c r="N42" s="8"/>
      <c r="O42" s="18">
        <v>2018</v>
      </c>
      <c r="P42" s="24"/>
    </row>
    <row r="43" ht="38.1" customHeight="1" spans="1:16">
      <c r="A43" s="7"/>
      <c r="B43" s="7"/>
      <c r="C43" s="7"/>
      <c r="D43" s="7" t="s">
        <v>24</v>
      </c>
      <c r="E43" s="8" t="s">
        <v>25</v>
      </c>
      <c r="F43" s="7" t="s">
        <v>142</v>
      </c>
      <c r="G43" s="8">
        <v>1</v>
      </c>
      <c r="H43" s="9">
        <v>35</v>
      </c>
      <c r="I43" s="8"/>
      <c r="J43" s="8"/>
      <c r="K43" s="8"/>
      <c r="L43" s="21"/>
      <c r="M43" s="21"/>
      <c r="N43" s="8"/>
      <c r="O43" s="18"/>
      <c r="P43" s="26"/>
    </row>
    <row r="44" ht="38.1" customHeight="1" spans="1:16">
      <c r="A44" s="7"/>
      <c r="B44" s="7"/>
      <c r="C44" s="7"/>
      <c r="D44" s="13" t="s">
        <v>143</v>
      </c>
      <c r="E44" s="8" t="s">
        <v>79</v>
      </c>
      <c r="F44" s="13" t="s">
        <v>144</v>
      </c>
      <c r="G44" s="8">
        <v>1</v>
      </c>
      <c r="H44" s="12">
        <v>12</v>
      </c>
      <c r="I44" s="36" t="s">
        <v>143</v>
      </c>
      <c r="J44" s="36" t="s">
        <v>145</v>
      </c>
      <c r="K44" s="8">
        <v>2</v>
      </c>
      <c r="L44" s="21">
        <v>35.71</v>
      </c>
      <c r="M44" s="21">
        <f t="shared" ref="M44:M50" si="2">L44-H44</f>
        <v>23.71</v>
      </c>
      <c r="N44" s="13"/>
      <c r="O44" s="18">
        <v>2018</v>
      </c>
      <c r="P44" s="18"/>
    </row>
    <row r="45" ht="35.1" customHeight="1" spans="1:16">
      <c r="A45" s="7">
        <v>16</v>
      </c>
      <c r="B45" s="7" t="s">
        <v>101</v>
      </c>
      <c r="C45" s="7" t="s">
        <v>146</v>
      </c>
      <c r="D45" s="7" t="s">
        <v>24</v>
      </c>
      <c r="E45" s="8" t="s">
        <v>25</v>
      </c>
      <c r="F45" s="7" t="s">
        <v>147</v>
      </c>
      <c r="G45" s="8">
        <v>1</v>
      </c>
      <c r="H45" s="9">
        <v>40</v>
      </c>
      <c r="I45" s="8" t="s">
        <v>148</v>
      </c>
      <c r="J45" s="8" t="s">
        <v>149</v>
      </c>
      <c r="K45" s="8">
        <v>2</v>
      </c>
      <c r="L45" s="21">
        <v>132.66</v>
      </c>
      <c r="M45" s="21">
        <f>L45-(H45+H46)</f>
        <v>37.66</v>
      </c>
      <c r="N45" s="8"/>
      <c r="O45" s="18">
        <v>2018</v>
      </c>
      <c r="P45" s="24"/>
    </row>
    <row r="46" ht="27.95" customHeight="1" spans="1:16">
      <c r="A46" s="7"/>
      <c r="B46" s="7"/>
      <c r="C46" s="7"/>
      <c r="D46" s="7" t="s">
        <v>24</v>
      </c>
      <c r="E46" s="8" t="s">
        <v>25</v>
      </c>
      <c r="F46" s="7" t="s">
        <v>150</v>
      </c>
      <c r="G46" s="8">
        <v>1</v>
      </c>
      <c r="H46" s="9">
        <v>55</v>
      </c>
      <c r="I46" s="8"/>
      <c r="J46" s="8"/>
      <c r="K46" s="8"/>
      <c r="L46" s="21"/>
      <c r="M46" s="21"/>
      <c r="N46" s="8"/>
      <c r="O46" s="18"/>
      <c r="P46" s="26"/>
    </row>
    <row r="47" ht="35.1" customHeight="1" spans="1:16">
      <c r="A47" s="7"/>
      <c r="B47" s="7"/>
      <c r="C47" s="7"/>
      <c r="D47" s="13" t="s">
        <v>151</v>
      </c>
      <c r="E47" s="8" t="s">
        <v>79</v>
      </c>
      <c r="F47" s="13" t="s">
        <v>152</v>
      </c>
      <c r="G47" s="8">
        <v>2</v>
      </c>
      <c r="H47" s="12">
        <v>45</v>
      </c>
      <c r="I47" s="36" t="s">
        <v>151</v>
      </c>
      <c r="J47" s="36" t="s">
        <v>153</v>
      </c>
      <c r="K47" s="8">
        <v>3</v>
      </c>
      <c r="L47" s="21">
        <v>122.55</v>
      </c>
      <c r="M47" s="21">
        <f t="shared" si="2"/>
        <v>77.55</v>
      </c>
      <c r="N47" s="7"/>
      <c r="O47" s="18">
        <v>2018</v>
      </c>
      <c r="P47" s="18"/>
    </row>
    <row r="48" ht="42.95" customHeight="1" spans="1:16">
      <c r="A48" s="7">
        <v>17</v>
      </c>
      <c r="B48" s="7" t="s">
        <v>101</v>
      </c>
      <c r="C48" s="7" t="s">
        <v>154</v>
      </c>
      <c r="D48" s="7" t="s">
        <v>24</v>
      </c>
      <c r="E48" s="8" t="s">
        <v>25</v>
      </c>
      <c r="F48" s="7" t="s">
        <v>71</v>
      </c>
      <c r="G48" s="8">
        <v>1</v>
      </c>
      <c r="H48" s="9">
        <v>15</v>
      </c>
      <c r="I48" s="8" t="s">
        <v>155</v>
      </c>
      <c r="J48" s="8" t="s">
        <v>71</v>
      </c>
      <c r="K48" s="8">
        <v>1</v>
      </c>
      <c r="L48" s="21">
        <v>53.8</v>
      </c>
      <c r="M48" s="21">
        <f t="shared" si="2"/>
        <v>38.8</v>
      </c>
      <c r="N48" s="7"/>
      <c r="O48" s="18">
        <v>2018</v>
      </c>
      <c r="P48" s="18"/>
    </row>
    <row r="49" ht="51.95" customHeight="1" spans="1:16">
      <c r="A49" s="13">
        <v>18</v>
      </c>
      <c r="B49" s="13" t="s">
        <v>101</v>
      </c>
      <c r="C49" s="13" t="s">
        <v>156</v>
      </c>
      <c r="D49" s="13" t="s">
        <v>157</v>
      </c>
      <c r="E49" s="8" t="s">
        <v>51</v>
      </c>
      <c r="F49" s="13" t="s">
        <v>158</v>
      </c>
      <c r="G49" s="8">
        <v>2</v>
      </c>
      <c r="H49" s="12">
        <v>37.42</v>
      </c>
      <c r="I49" s="29" t="s">
        <v>159</v>
      </c>
      <c r="J49" s="21" t="s">
        <v>158</v>
      </c>
      <c r="K49" s="8">
        <v>2</v>
      </c>
      <c r="L49" s="21">
        <v>49.25</v>
      </c>
      <c r="M49" s="21">
        <f t="shared" si="2"/>
        <v>11.83</v>
      </c>
      <c r="N49" s="7"/>
      <c r="O49" s="18">
        <v>2018</v>
      </c>
      <c r="P49" s="18"/>
    </row>
    <row r="50" ht="35.1" customHeight="1" spans="1:16">
      <c r="A50" s="13"/>
      <c r="B50" s="13"/>
      <c r="C50" s="13"/>
      <c r="D50" s="13" t="s">
        <v>160</v>
      </c>
      <c r="E50" s="8" t="s">
        <v>79</v>
      </c>
      <c r="F50" s="13" t="s">
        <v>161</v>
      </c>
      <c r="G50" s="8">
        <v>1</v>
      </c>
      <c r="H50" s="12">
        <v>10</v>
      </c>
      <c r="I50" s="13" t="s">
        <v>160</v>
      </c>
      <c r="J50" s="21" t="s">
        <v>162</v>
      </c>
      <c r="K50" s="8">
        <v>1</v>
      </c>
      <c r="L50" s="21">
        <v>4.27</v>
      </c>
      <c r="M50" s="21">
        <f t="shared" si="2"/>
        <v>-5.73</v>
      </c>
      <c r="N50" s="7"/>
      <c r="O50" s="18">
        <v>2018</v>
      </c>
      <c r="P50" s="18"/>
    </row>
    <row r="51" ht="35.1" customHeight="1" spans="1:16">
      <c r="A51" s="7">
        <v>19</v>
      </c>
      <c r="B51" s="7" t="s">
        <v>101</v>
      </c>
      <c r="C51" s="7" t="s">
        <v>163</v>
      </c>
      <c r="D51" s="7" t="s">
        <v>24</v>
      </c>
      <c r="E51" s="8" t="s">
        <v>25</v>
      </c>
      <c r="F51" s="7" t="s">
        <v>164</v>
      </c>
      <c r="G51" s="8">
        <v>1</v>
      </c>
      <c r="H51" s="9">
        <v>25</v>
      </c>
      <c r="I51" s="8" t="s">
        <v>165</v>
      </c>
      <c r="J51" s="7" t="s">
        <v>166</v>
      </c>
      <c r="K51" s="8">
        <v>4</v>
      </c>
      <c r="L51" s="21">
        <v>90.24</v>
      </c>
      <c r="M51" s="21">
        <f>L51-(H51+H52+H53+H54)</f>
        <v>-12.76</v>
      </c>
      <c r="N51" s="8"/>
      <c r="O51" s="18">
        <v>2018</v>
      </c>
      <c r="P51" s="24"/>
    </row>
    <row r="52" ht="35.1" customHeight="1" spans="1:16">
      <c r="A52" s="7"/>
      <c r="B52" s="7"/>
      <c r="C52" s="7"/>
      <c r="D52" s="7" t="s">
        <v>24</v>
      </c>
      <c r="E52" s="8" t="s">
        <v>25</v>
      </c>
      <c r="F52" s="7" t="s">
        <v>167</v>
      </c>
      <c r="G52" s="8">
        <v>1</v>
      </c>
      <c r="H52" s="9">
        <v>40</v>
      </c>
      <c r="I52" s="8"/>
      <c r="J52" s="7"/>
      <c r="K52" s="8"/>
      <c r="L52" s="21"/>
      <c r="M52" s="21"/>
      <c r="N52" s="8"/>
      <c r="O52" s="18"/>
      <c r="P52" s="25"/>
    </row>
    <row r="53" ht="35.1" customHeight="1" spans="1:16">
      <c r="A53" s="7"/>
      <c r="B53" s="7"/>
      <c r="C53" s="7"/>
      <c r="D53" s="7" t="s">
        <v>76</v>
      </c>
      <c r="E53" s="8" t="s">
        <v>25</v>
      </c>
      <c r="F53" s="7" t="s">
        <v>168</v>
      </c>
      <c r="G53" s="8">
        <v>1</v>
      </c>
      <c r="H53" s="9">
        <v>20</v>
      </c>
      <c r="I53" s="8"/>
      <c r="J53" s="7"/>
      <c r="K53" s="8"/>
      <c r="L53" s="21"/>
      <c r="M53" s="21"/>
      <c r="N53" s="8"/>
      <c r="O53" s="18"/>
      <c r="P53" s="25"/>
    </row>
    <row r="54" ht="35.1" customHeight="1" spans="1:16">
      <c r="A54" s="7"/>
      <c r="B54" s="7"/>
      <c r="C54" s="7"/>
      <c r="D54" s="7" t="s">
        <v>76</v>
      </c>
      <c r="E54" s="8" t="s">
        <v>25</v>
      </c>
      <c r="F54" s="7" t="s">
        <v>169</v>
      </c>
      <c r="G54" s="8">
        <v>1</v>
      </c>
      <c r="H54" s="9">
        <v>18</v>
      </c>
      <c r="I54" s="8"/>
      <c r="J54" s="7"/>
      <c r="K54" s="8"/>
      <c r="L54" s="21"/>
      <c r="M54" s="21"/>
      <c r="N54" s="8"/>
      <c r="O54" s="18"/>
      <c r="P54" s="26"/>
    </row>
    <row r="55" ht="32.1" customHeight="1" spans="1:16">
      <c r="A55" s="7">
        <v>20</v>
      </c>
      <c r="B55" s="7" t="s">
        <v>170</v>
      </c>
      <c r="C55" s="7" t="s">
        <v>171</v>
      </c>
      <c r="D55" s="7" t="s">
        <v>24</v>
      </c>
      <c r="E55" s="8" t="s">
        <v>25</v>
      </c>
      <c r="F55" s="15" t="s">
        <v>172</v>
      </c>
      <c r="G55" s="8">
        <v>1</v>
      </c>
      <c r="H55" s="16">
        <v>20</v>
      </c>
      <c r="I55" s="37" t="s">
        <v>173</v>
      </c>
      <c r="J55" s="8" t="s">
        <v>174</v>
      </c>
      <c r="K55" s="8">
        <v>2</v>
      </c>
      <c r="L55" s="21">
        <v>20.08</v>
      </c>
      <c r="M55" s="21">
        <f>L55-H55</f>
        <v>0.0799999999999983</v>
      </c>
      <c r="N55" s="8"/>
      <c r="O55" s="18">
        <v>2018</v>
      </c>
      <c r="P55" s="18"/>
    </row>
    <row r="56" ht="45.95" customHeight="1" spans="1:16">
      <c r="A56" s="7"/>
      <c r="B56" s="7"/>
      <c r="C56" s="7"/>
      <c r="D56" s="11" t="s">
        <v>175</v>
      </c>
      <c r="E56" s="8" t="s">
        <v>79</v>
      </c>
      <c r="F56" s="11" t="s">
        <v>176</v>
      </c>
      <c r="G56" s="8">
        <v>4</v>
      </c>
      <c r="H56" s="12">
        <v>45</v>
      </c>
      <c r="I56" s="31" t="s">
        <v>175</v>
      </c>
      <c r="J56" s="31" t="s">
        <v>176</v>
      </c>
      <c r="K56" s="8">
        <v>3</v>
      </c>
      <c r="L56" s="21">
        <v>28.92</v>
      </c>
      <c r="M56" s="21">
        <f>L56-H56</f>
        <v>-16.08</v>
      </c>
      <c r="N56" s="8"/>
      <c r="O56" s="18">
        <v>2018</v>
      </c>
      <c r="P56" s="18"/>
    </row>
    <row r="57" ht="32.1" customHeight="1" spans="1:16">
      <c r="A57" s="8">
        <v>21</v>
      </c>
      <c r="B57" s="8" t="s">
        <v>170</v>
      </c>
      <c r="C57" s="8" t="s">
        <v>177</v>
      </c>
      <c r="D57" s="7" t="s">
        <v>24</v>
      </c>
      <c r="E57" s="8" t="s">
        <v>25</v>
      </c>
      <c r="F57" s="15" t="s">
        <v>178</v>
      </c>
      <c r="G57" s="8">
        <v>1</v>
      </c>
      <c r="H57" s="16">
        <v>10</v>
      </c>
      <c r="I57" s="8" t="s">
        <v>179</v>
      </c>
      <c r="J57" s="8" t="s">
        <v>180</v>
      </c>
      <c r="K57" s="8">
        <v>4</v>
      </c>
      <c r="L57" s="21">
        <v>60.62</v>
      </c>
      <c r="M57" s="21">
        <f>L57-(H57+H58+H59+H60)</f>
        <v>28.62</v>
      </c>
      <c r="N57" s="7"/>
      <c r="O57" s="18">
        <v>2018</v>
      </c>
      <c r="P57" s="24"/>
    </row>
    <row r="58" ht="32.1" customHeight="1" spans="1:16">
      <c r="A58" s="8"/>
      <c r="B58" s="8"/>
      <c r="C58" s="8"/>
      <c r="D58" s="7" t="s">
        <v>76</v>
      </c>
      <c r="E58" s="8" t="s">
        <v>25</v>
      </c>
      <c r="F58" s="7" t="s">
        <v>181</v>
      </c>
      <c r="G58" s="8">
        <v>1</v>
      </c>
      <c r="H58" s="16">
        <v>10</v>
      </c>
      <c r="I58" s="8"/>
      <c r="J58" s="8"/>
      <c r="K58" s="8"/>
      <c r="L58" s="21"/>
      <c r="M58" s="21"/>
      <c r="N58" s="7"/>
      <c r="O58" s="18"/>
      <c r="P58" s="25"/>
    </row>
    <row r="59" ht="32.1" customHeight="1" spans="1:16">
      <c r="A59" s="8"/>
      <c r="B59" s="8"/>
      <c r="C59" s="8"/>
      <c r="D59" s="7" t="s">
        <v>76</v>
      </c>
      <c r="E59" s="8" t="s">
        <v>25</v>
      </c>
      <c r="F59" s="7" t="s">
        <v>182</v>
      </c>
      <c r="G59" s="8">
        <v>1</v>
      </c>
      <c r="H59" s="16">
        <v>6</v>
      </c>
      <c r="I59" s="8"/>
      <c r="J59" s="8"/>
      <c r="K59" s="8"/>
      <c r="L59" s="21"/>
      <c r="M59" s="21"/>
      <c r="N59" s="7"/>
      <c r="O59" s="18"/>
      <c r="P59" s="25"/>
    </row>
    <row r="60" ht="32.1" customHeight="1" spans="1:16">
      <c r="A60" s="8"/>
      <c r="B60" s="8"/>
      <c r="C60" s="8"/>
      <c r="D60" s="7" t="s">
        <v>76</v>
      </c>
      <c r="E60" s="8" t="s">
        <v>25</v>
      </c>
      <c r="F60" s="7" t="s">
        <v>183</v>
      </c>
      <c r="G60" s="8">
        <v>1</v>
      </c>
      <c r="H60" s="16">
        <v>6</v>
      </c>
      <c r="I60" s="8"/>
      <c r="J60" s="8"/>
      <c r="K60" s="8"/>
      <c r="L60" s="21"/>
      <c r="M60" s="21"/>
      <c r="N60" s="7"/>
      <c r="O60" s="18"/>
      <c r="P60" s="26"/>
    </row>
    <row r="61" ht="32.1" customHeight="1" spans="1:16">
      <c r="A61" s="8"/>
      <c r="B61" s="8"/>
      <c r="C61" s="8"/>
      <c r="D61" s="8" t="s">
        <v>184</v>
      </c>
      <c r="E61" s="8" t="s">
        <v>30</v>
      </c>
      <c r="F61" s="8" t="s">
        <v>185</v>
      </c>
      <c r="G61" s="8">
        <v>2</v>
      </c>
      <c r="H61" s="9">
        <v>55</v>
      </c>
      <c r="I61" s="28" t="s">
        <v>186</v>
      </c>
      <c r="J61" s="32" t="s">
        <v>187</v>
      </c>
      <c r="K61" s="8">
        <v>1</v>
      </c>
      <c r="L61" s="8">
        <v>29.39</v>
      </c>
      <c r="M61" s="21">
        <f>L61-H61</f>
        <v>-25.61</v>
      </c>
      <c r="N61" s="13"/>
      <c r="O61" s="18">
        <v>2019</v>
      </c>
      <c r="P61" s="18"/>
    </row>
    <row r="62" ht="32.1" customHeight="1" spans="1:16">
      <c r="A62" s="7">
        <v>22</v>
      </c>
      <c r="B62" s="7" t="s">
        <v>170</v>
      </c>
      <c r="C62" s="7" t="s">
        <v>188</v>
      </c>
      <c r="D62" s="7" t="s">
        <v>189</v>
      </c>
      <c r="E62" s="8" t="s">
        <v>36</v>
      </c>
      <c r="F62" s="7" t="s">
        <v>190</v>
      </c>
      <c r="G62" s="8">
        <v>1</v>
      </c>
      <c r="H62" s="10">
        <v>22.4</v>
      </c>
      <c r="I62" s="30" t="s">
        <v>191</v>
      </c>
      <c r="J62" s="8" t="s">
        <v>192</v>
      </c>
      <c r="K62" s="8">
        <v>3</v>
      </c>
      <c r="L62" s="21">
        <v>33.66</v>
      </c>
      <c r="M62" s="21">
        <f>L62-(H62+H63+H64)</f>
        <v>-7.79000000000001</v>
      </c>
      <c r="N62" s="8"/>
      <c r="O62" s="18">
        <v>2017</v>
      </c>
      <c r="P62" s="24"/>
    </row>
    <row r="63" ht="32.1" customHeight="1" spans="1:16">
      <c r="A63" s="7"/>
      <c r="B63" s="7"/>
      <c r="C63" s="7"/>
      <c r="D63" s="7" t="s">
        <v>193</v>
      </c>
      <c r="E63" s="8" t="s">
        <v>36</v>
      </c>
      <c r="F63" s="7" t="s">
        <v>194</v>
      </c>
      <c r="G63" s="8">
        <v>1</v>
      </c>
      <c r="H63" s="10">
        <v>4.05</v>
      </c>
      <c r="I63" s="30"/>
      <c r="J63" s="8"/>
      <c r="K63" s="8"/>
      <c r="L63" s="21"/>
      <c r="M63" s="21"/>
      <c r="N63" s="8"/>
      <c r="O63" s="18"/>
      <c r="P63" s="25"/>
    </row>
    <row r="64" ht="32.1" customHeight="1" spans="1:16">
      <c r="A64" s="7"/>
      <c r="B64" s="7"/>
      <c r="C64" s="7"/>
      <c r="D64" s="7" t="s">
        <v>195</v>
      </c>
      <c r="E64" s="8" t="s">
        <v>36</v>
      </c>
      <c r="F64" s="7" t="s">
        <v>196</v>
      </c>
      <c r="G64" s="8">
        <v>1</v>
      </c>
      <c r="H64" s="10">
        <v>15</v>
      </c>
      <c r="I64" s="30"/>
      <c r="J64" s="8"/>
      <c r="K64" s="8"/>
      <c r="L64" s="21"/>
      <c r="M64" s="21"/>
      <c r="N64" s="8"/>
      <c r="O64" s="18"/>
      <c r="P64" s="26"/>
    </row>
    <row r="65" ht="32.1" customHeight="1" spans="1:16">
      <c r="A65" s="7"/>
      <c r="B65" s="7"/>
      <c r="C65" s="7"/>
      <c r="D65" s="11" t="s">
        <v>197</v>
      </c>
      <c r="E65" s="8" t="s">
        <v>51</v>
      </c>
      <c r="F65" s="11" t="s">
        <v>198</v>
      </c>
      <c r="G65" s="8">
        <v>1</v>
      </c>
      <c r="H65" s="12">
        <v>32</v>
      </c>
      <c r="I65" s="30" t="s">
        <v>197</v>
      </c>
      <c r="J65" s="23" t="s">
        <v>199</v>
      </c>
      <c r="K65" s="8">
        <v>1</v>
      </c>
      <c r="L65" s="8">
        <v>30.77</v>
      </c>
      <c r="M65" s="21">
        <f>L65-H65</f>
        <v>-1.23</v>
      </c>
      <c r="N65" s="7"/>
      <c r="O65" s="18">
        <v>2018</v>
      </c>
      <c r="P65" s="18"/>
    </row>
    <row r="66" ht="32.1" customHeight="1" spans="1:16">
      <c r="A66" s="7">
        <v>23</v>
      </c>
      <c r="B66" s="7" t="s">
        <v>170</v>
      </c>
      <c r="C66" s="7" t="s">
        <v>200</v>
      </c>
      <c r="D66" s="7" t="s">
        <v>24</v>
      </c>
      <c r="E66" s="8" t="s">
        <v>25</v>
      </c>
      <c r="F66" s="15" t="s">
        <v>201</v>
      </c>
      <c r="G66" s="8">
        <v>1</v>
      </c>
      <c r="H66" s="16">
        <v>8</v>
      </c>
      <c r="I66" s="42" t="s">
        <v>202</v>
      </c>
      <c r="J66" s="15" t="s">
        <v>203</v>
      </c>
      <c r="K66" s="8">
        <v>4</v>
      </c>
      <c r="L66" s="21">
        <v>62.77</v>
      </c>
      <c r="M66" s="21">
        <f>L66-(H66+H67+H68+H69)</f>
        <v>14.77</v>
      </c>
      <c r="N66" s="8"/>
      <c r="O66" s="18">
        <v>2018</v>
      </c>
      <c r="P66" s="24"/>
    </row>
    <row r="67" ht="32.1" customHeight="1" spans="1:16">
      <c r="A67" s="7"/>
      <c r="B67" s="7"/>
      <c r="C67" s="7"/>
      <c r="D67" s="7" t="s">
        <v>24</v>
      </c>
      <c r="E67" s="8" t="s">
        <v>25</v>
      </c>
      <c r="F67" s="15" t="s">
        <v>204</v>
      </c>
      <c r="G67" s="8">
        <v>1</v>
      </c>
      <c r="H67" s="16">
        <v>10</v>
      </c>
      <c r="I67" s="42"/>
      <c r="J67" s="15"/>
      <c r="K67" s="8"/>
      <c r="L67" s="21"/>
      <c r="M67" s="21"/>
      <c r="N67" s="8"/>
      <c r="O67" s="18"/>
      <c r="P67" s="25"/>
    </row>
    <row r="68" ht="32.1" customHeight="1" spans="1:16">
      <c r="A68" s="7"/>
      <c r="B68" s="7"/>
      <c r="C68" s="7"/>
      <c r="D68" s="7" t="s">
        <v>76</v>
      </c>
      <c r="E68" s="8" t="s">
        <v>25</v>
      </c>
      <c r="F68" s="7" t="s">
        <v>205</v>
      </c>
      <c r="G68" s="8">
        <v>1</v>
      </c>
      <c r="H68" s="16">
        <v>20</v>
      </c>
      <c r="I68" s="42"/>
      <c r="J68" s="15"/>
      <c r="K68" s="8"/>
      <c r="L68" s="21"/>
      <c r="M68" s="21"/>
      <c r="N68" s="8"/>
      <c r="O68" s="18"/>
      <c r="P68" s="25"/>
    </row>
    <row r="69" ht="32.1" customHeight="1" spans="1:16">
      <c r="A69" s="7"/>
      <c r="B69" s="7"/>
      <c r="C69" s="7"/>
      <c r="D69" s="7" t="s">
        <v>76</v>
      </c>
      <c r="E69" s="8" t="s">
        <v>25</v>
      </c>
      <c r="F69" s="7" t="s">
        <v>206</v>
      </c>
      <c r="G69" s="8">
        <v>1</v>
      </c>
      <c r="H69" s="16">
        <v>10</v>
      </c>
      <c r="I69" s="42"/>
      <c r="J69" s="15"/>
      <c r="K69" s="8"/>
      <c r="L69" s="21"/>
      <c r="M69" s="21"/>
      <c r="N69" s="8"/>
      <c r="O69" s="18"/>
      <c r="P69" s="26"/>
    </row>
    <row r="70" ht="42" customHeight="1" spans="1:16">
      <c r="A70" s="7"/>
      <c r="B70" s="7"/>
      <c r="C70" s="7"/>
      <c r="D70" s="8" t="s">
        <v>207</v>
      </c>
      <c r="E70" s="8" t="s">
        <v>30</v>
      </c>
      <c r="F70" s="8" t="s">
        <v>208</v>
      </c>
      <c r="G70" s="8">
        <v>1</v>
      </c>
      <c r="H70" s="9">
        <v>20</v>
      </c>
      <c r="I70" s="28" t="s">
        <v>209</v>
      </c>
      <c r="J70" s="32" t="s">
        <v>210</v>
      </c>
      <c r="K70" s="8">
        <v>4</v>
      </c>
      <c r="L70" s="21">
        <v>64.46</v>
      </c>
      <c r="M70" s="21">
        <f>L70-H70</f>
        <v>44.46</v>
      </c>
      <c r="N70" s="7"/>
      <c r="O70" s="18">
        <v>2019</v>
      </c>
      <c r="P70" s="18"/>
    </row>
    <row r="71" ht="32.1" customHeight="1" spans="1:16">
      <c r="A71" s="13">
        <v>24</v>
      </c>
      <c r="B71" s="13" t="s">
        <v>170</v>
      </c>
      <c r="C71" s="13" t="s">
        <v>211</v>
      </c>
      <c r="D71" s="13" t="s">
        <v>212</v>
      </c>
      <c r="E71" s="8" t="s">
        <v>51</v>
      </c>
      <c r="F71" s="13" t="s">
        <v>213</v>
      </c>
      <c r="G71" s="8">
        <v>1</v>
      </c>
      <c r="H71" s="12">
        <v>22.45</v>
      </c>
      <c r="I71" s="8" t="s">
        <v>214</v>
      </c>
      <c r="J71" s="21" t="s">
        <v>213</v>
      </c>
      <c r="K71" s="8">
        <v>1</v>
      </c>
      <c r="L71" s="21">
        <v>41.77</v>
      </c>
      <c r="M71" s="21">
        <f>L71-H71</f>
        <v>19.32</v>
      </c>
      <c r="N71" s="7"/>
      <c r="O71" s="18">
        <v>2018</v>
      </c>
      <c r="P71" s="18"/>
    </row>
    <row r="72" ht="32.1" customHeight="1" spans="1:16">
      <c r="A72" s="11">
        <v>25</v>
      </c>
      <c r="B72" s="11" t="s">
        <v>170</v>
      </c>
      <c r="C72" s="11" t="s">
        <v>215</v>
      </c>
      <c r="D72" s="11" t="s">
        <v>216</v>
      </c>
      <c r="E72" s="8" t="s">
        <v>51</v>
      </c>
      <c r="F72" s="11" t="s">
        <v>217</v>
      </c>
      <c r="G72" s="8">
        <v>1</v>
      </c>
      <c r="H72" s="12">
        <v>52.02</v>
      </c>
      <c r="I72" s="30" t="s">
        <v>218</v>
      </c>
      <c r="J72" s="8" t="s">
        <v>217</v>
      </c>
      <c r="K72" s="8">
        <v>1</v>
      </c>
      <c r="L72" s="21">
        <v>53.5</v>
      </c>
      <c r="M72" s="21">
        <f>L72-H72</f>
        <v>1.48</v>
      </c>
      <c r="N72" s="8"/>
      <c r="O72" s="18">
        <v>2018</v>
      </c>
      <c r="P72" s="18"/>
    </row>
    <row r="73" ht="32.1" customHeight="1" spans="1:16">
      <c r="A73" s="8">
        <v>26</v>
      </c>
      <c r="B73" s="8" t="s">
        <v>170</v>
      </c>
      <c r="C73" s="8" t="s">
        <v>219</v>
      </c>
      <c r="D73" s="7" t="s">
        <v>76</v>
      </c>
      <c r="E73" s="8" t="s">
        <v>25</v>
      </c>
      <c r="F73" s="7" t="s">
        <v>220</v>
      </c>
      <c r="G73" s="8">
        <v>1</v>
      </c>
      <c r="H73" s="16">
        <v>6</v>
      </c>
      <c r="I73" s="8" t="s">
        <v>221</v>
      </c>
      <c r="J73" s="8" t="s">
        <v>222</v>
      </c>
      <c r="K73" s="8">
        <v>2</v>
      </c>
      <c r="L73" s="8">
        <v>18.4</v>
      </c>
      <c r="M73" s="21">
        <f>L73-H73</f>
        <v>12.4</v>
      </c>
      <c r="N73" s="7"/>
      <c r="O73" s="18">
        <v>2017</v>
      </c>
      <c r="P73" s="18"/>
    </row>
    <row r="74" ht="32.1" customHeight="1" spans="1:16">
      <c r="A74" s="7">
        <v>27</v>
      </c>
      <c r="B74" s="7" t="s">
        <v>223</v>
      </c>
      <c r="C74" s="7" t="s">
        <v>224</v>
      </c>
      <c r="D74" s="7" t="s">
        <v>24</v>
      </c>
      <c r="E74" s="8" t="s">
        <v>25</v>
      </c>
      <c r="F74" s="7" t="s">
        <v>225</v>
      </c>
      <c r="G74" s="8">
        <v>1</v>
      </c>
      <c r="H74" s="9">
        <v>34</v>
      </c>
      <c r="I74" s="8" t="s">
        <v>226</v>
      </c>
      <c r="J74" s="7" t="s">
        <v>227</v>
      </c>
      <c r="K74" s="8">
        <v>4</v>
      </c>
      <c r="L74" s="21">
        <v>134.09</v>
      </c>
      <c r="M74" s="21">
        <f>L74-(H74+H75)</f>
        <v>62.09</v>
      </c>
      <c r="N74" s="8"/>
      <c r="O74" s="18">
        <v>2018</v>
      </c>
      <c r="P74" s="24"/>
    </row>
    <row r="75" ht="32.1" customHeight="1" spans="1:16">
      <c r="A75" s="7"/>
      <c r="B75" s="7"/>
      <c r="C75" s="7"/>
      <c r="D75" s="7" t="s">
        <v>24</v>
      </c>
      <c r="E75" s="8" t="s">
        <v>25</v>
      </c>
      <c r="F75" s="7" t="s">
        <v>228</v>
      </c>
      <c r="G75" s="8">
        <v>1</v>
      </c>
      <c r="H75" s="9">
        <v>38</v>
      </c>
      <c r="I75" s="8"/>
      <c r="J75" s="7"/>
      <c r="K75" s="8"/>
      <c r="L75" s="21"/>
      <c r="M75" s="21"/>
      <c r="N75" s="8"/>
      <c r="O75" s="18"/>
      <c r="P75" s="26"/>
    </row>
    <row r="76" ht="32.1" customHeight="1" spans="1:16">
      <c r="A76" s="7"/>
      <c r="B76" s="7"/>
      <c r="C76" s="7"/>
      <c r="D76" s="11" t="s">
        <v>229</v>
      </c>
      <c r="E76" s="8" t="s">
        <v>79</v>
      </c>
      <c r="F76" s="11" t="s">
        <v>71</v>
      </c>
      <c r="G76" s="8">
        <v>1</v>
      </c>
      <c r="H76" s="12">
        <v>31</v>
      </c>
      <c r="I76" s="31" t="s">
        <v>229</v>
      </c>
      <c r="J76" s="31" t="s">
        <v>71</v>
      </c>
      <c r="K76" s="8">
        <v>1</v>
      </c>
      <c r="L76" s="21">
        <v>10.9</v>
      </c>
      <c r="M76" s="21">
        <f>L76-H76</f>
        <v>-20.1</v>
      </c>
      <c r="N76" s="7"/>
      <c r="O76" s="18">
        <v>2018</v>
      </c>
      <c r="P76" s="18"/>
    </row>
    <row r="77" ht="32.1" customHeight="1" spans="1:16">
      <c r="A77" s="7">
        <v>28</v>
      </c>
      <c r="B77" s="7" t="s">
        <v>223</v>
      </c>
      <c r="C77" s="7" t="s">
        <v>230</v>
      </c>
      <c r="D77" s="7" t="s">
        <v>24</v>
      </c>
      <c r="E77" s="8" t="s">
        <v>25</v>
      </c>
      <c r="F77" s="7" t="s">
        <v>231</v>
      </c>
      <c r="G77" s="8">
        <v>1</v>
      </c>
      <c r="H77" s="9">
        <v>14</v>
      </c>
      <c r="I77" s="35" t="s">
        <v>232</v>
      </c>
      <c r="J77" s="8" t="s">
        <v>233</v>
      </c>
      <c r="K77" s="8">
        <v>5</v>
      </c>
      <c r="L77" s="21">
        <v>115.52</v>
      </c>
      <c r="M77" s="21">
        <f>L77-(H77+H78+H79)</f>
        <v>65.52</v>
      </c>
      <c r="N77" s="7"/>
      <c r="O77" s="18">
        <v>2018</v>
      </c>
      <c r="P77" s="24"/>
    </row>
    <row r="78" ht="32.1" customHeight="1" spans="1:16">
      <c r="A78" s="7"/>
      <c r="B78" s="7"/>
      <c r="C78" s="7"/>
      <c r="D78" s="7" t="s">
        <v>24</v>
      </c>
      <c r="E78" s="8" t="s">
        <v>25</v>
      </c>
      <c r="F78" s="7" t="s">
        <v>234</v>
      </c>
      <c r="G78" s="8">
        <v>1</v>
      </c>
      <c r="H78" s="9">
        <v>23</v>
      </c>
      <c r="I78" s="35"/>
      <c r="J78" s="8"/>
      <c r="K78" s="8"/>
      <c r="L78" s="21"/>
      <c r="M78" s="21"/>
      <c r="N78" s="7"/>
      <c r="O78" s="18"/>
      <c r="P78" s="25"/>
    </row>
    <row r="79" ht="32.1" customHeight="1" spans="1:16">
      <c r="A79" s="7"/>
      <c r="B79" s="7"/>
      <c r="C79" s="7"/>
      <c r="D79" s="7" t="s">
        <v>24</v>
      </c>
      <c r="E79" s="8" t="s">
        <v>25</v>
      </c>
      <c r="F79" s="7" t="s">
        <v>235</v>
      </c>
      <c r="G79" s="8">
        <v>1</v>
      </c>
      <c r="H79" s="9">
        <v>13</v>
      </c>
      <c r="I79" s="35"/>
      <c r="J79" s="8"/>
      <c r="K79" s="8"/>
      <c r="L79" s="21"/>
      <c r="M79" s="21"/>
      <c r="N79" s="7"/>
      <c r="O79" s="18"/>
      <c r="P79" s="26"/>
    </row>
    <row r="80" ht="32.1" customHeight="1" spans="1:16">
      <c r="A80" s="7"/>
      <c r="B80" s="7"/>
      <c r="C80" s="7"/>
      <c r="D80" s="8" t="s">
        <v>236</v>
      </c>
      <c r="E80" s="8" t="s">
        <v>30</v>
      </c>
      <c r="F80" s="8" t="s">
        <v>237</v>
      </c>
      <c r="G80" s="8">
        <v>3</v>
      </c>
      <c r="H80" s="9">
        <v>58</v>
      </c>
      <c r="I80" s="28" t="s">
        <v>238</v>
      </c>
      <c r="J80" s="32" t="s">
        <v>239</v>
      </c>
      <c r="K80" s="8">
        <v>5</v>
      </c>
      <c r="L80" s="21">
        <v>109.4</v>
      </c>
      <c r="M80" s="21">
        <f>L80-H80</f>
        <v>51.4</v>
      </c>
      <c r="N80" s="7"/>
      <c r="O80" s="18">
        <v>2019</v>
      </c>
      <c r="P80" s="18"/>
    </row>
    <row r="81" ht="32.1" customHeight="1" spans="1:16">
      <c r="A81" s="7">
        <v>29</v>
      </c>
      <c r="B81" s="7" t="s">
        <v>223</v>
      </c>
      <c r="C81" s="7" t="s">
        <v>240</v>
      </c>
      <c r="D81" s="7" t="s">
        <v>24</v>
      </c>
      <c r="E81" s="8" t="s">
        <v>25</v>
      </c>
      <c r="F81" s="7" t="s">
        <v>241</v>
      </c>
      <c r="G81" s="8">
        <v>1</v>
      </c>
      <c r="H81" s="9">
        <v>40</v>
      </c>
      <c r="I81" s="23" t="s">
        <v>242</v>
      </c>
      <c r="J81" s="8" t="s">
        <v>243</v>
      </c>
      <c r="K81" s="8">
        <v>5</v>
      </c>
      <c r="L81" s="21">
        <v>149.13</v>
      </c>
      <c r="M81" s="21">
        <f>L81-(H81+H82)</f>
        <v>99.13</v>
      </c>
      <c r="N81" s="7"/>
      <c r="O81" s="18">
        <v>2018</v>
      </c>
      <c r="P81" s="24"/>
    </row>
    <row r="82" ht="32.1" customHeight="1" spans="1:16">
      <c r="A82" s="7"/>
      <c r="B82" s="7"/>
      <c r="C82" s="7"/>
      <c r="D82" s="7" t="s">
        <v>76</v>
      </c>
      <c r="E82" s="8" t="s">
        <v>25</v>
      </c>
      <c r="F82" s="7" t="s">
        <v>244</v>
      </c>
      <c r="G82" s="8">
        <v>1</v>
      </c>
      <c r="H82" s="9">
        <v>10</v>
      </c>
      <c r="I82" s="23"/>
      <c r="J82" s="8"/>
      <c r="K82" s="8"/>
      <c r="L82" s="21"/>
      <c r="M82" s="21"/>
      <c r="N82" s="7"/>
      <c r="O82" s="18"/>
      <c r="P82" s="26"/>
    </row>
    <row r="83" ht="32.1" customHeight="1" spans="1:16">
      <c r="A83" s="7">
        <v>30</v>
      </c>
      <c r="B83" s="7" t="s">
        <v>223</v>
      </c>
      <c r="C83" s="7" t="s">
        <v>245</v>
      </c>
      <c r="D83" s="7" t="s">
        <v>246</v>
      </c>
      <c r="E83" s="8" t="s">
        <v>36</v>
      </c>
      <c r="F83" s="7" t="s">
        <v>247</v>
      </c>
      <c r="G83" s="8">
        <v>1</v>
      </c>
      <c r="H83" s="10">
        <v>10.08</v>
      </c>
      <c r="I83" s="43" t="s">
        <v>248</v>
      </c>
      <c r="J83" s="23" t="s">
        <v>249</v>
      </c>
      <c r="K83" s="8">
        <v>3</v>
      </c>
      <c r="L83" s="8">
        <v>52.71</v>
      </c>
      <c r="M83" s="21">
        <f>L83-(H83+H84+H85)</f>
        <v>28.35</v>
      </c>
      <c r="N83" s="44"/>
      <c r="O83" s="18">
        <v>2017</v>
      </c>
      <c r="P83" s="24"/>
    </row>
    <row r="84" ht="32.1" customHeight="1" spans="1:16">
      <c r="A84" s="7"/>
      <c r="B84" s="7"/>
      <c r="C84" s="7"/>
      <c r="D84" s="7" t="s">
        <v>250</v>
      </c>
      <c r="E84" s="8" t="s">
        <v>36</v>
      </c>
      <c r="F84" s="7" t="s">
        <v>251</v>
      </c>
      <c r="G84" s="8">
        <v>1</v>
      </c>
      <c r="H84" s="10">
        <v>7.28</v>
      </c>
      <c r="I84" s="43"/>
      <c r="J84" s="23"/>
      <c r="K84" s="8"/>
      <c r="L84" s="8"/>
      <c r="M84" s="21"/>
      <c r="N84" s="45"/>
      <c r="O84" s="18"/>
      <c r="P84" s="25"/>
    </row>
    <row r="85" ht="32.1" customHeight="1" spans="1:16">
      <c r="A85" s="7"/>
      <c r="B85" s="7"/>
      <c r="C85" s="7"/>
      <c r="D85" s="7" t="s">
        <v>24</v>
      </c>
      <c r="E85" s="8" t="s">
        <v>25</v>
      </c>
      <c r="F85" s="7" t="s">
        <v>252</v>
      </c>
      <c r="G85" s="8">
        <v>1</v>
      </c>
      <c r="H85" s="16">
        <v>7</v>
      </c>
      <c r="I85" s="43"/>
      <c r="J85" s="23"/>
      <c r="K85" s="8"/>
      <c r="L85" s="8"/>
      <c r="M85" s="21"/>
      <c r="N85" s="46"/>
      <c r="O85" s="18"/>
      <c r="P85" s="26"/>
    </row>
    <row r="86" ht="32.1" customHeight="1" spans="1:16">
      <c r="A86" s="7"/>
      <c r="B86" s="7"/>
      <c r="C86" s="7"/>
      <c r="D86" s="7" t="s">
        <v>24</v>
      </c>
      <c r="E86" s="8" t="s">
        <v>25</v>
      </c>
      <c r="F86" s="7" t="s">
        <v>253</v>
      </c>
      <c r="G86" s="8">
        <v>1</v>
      </c>
      <c r="H86" s="16">
        <v>11</v>
      </c>
      <c r="I86" s="23" t="s">
        <v>254</v>
      </c>
      <c r="J86" s="8" t="s">
        <v>255</v>
      </c>
      <c r="K86" s="8">
        <v>2</v>
      </c>
      <c r="L86" s="21">
        <v>48.5</v>
      </c>
      <c r="M86" s="21">
        <f>L86-(H86+H87)</f>
        <v>24.5</v>
      </c>
      <c r="N86" s="47"/>
      <c r="O86" s="18">
        <v>2018</v>
      </c>
      <c r="P86" s="24"/>
    </row>
    <row r="87" ht="32.1" customHeight="1" spans="1:16">
      <c r="A87" s="7"/>
      <c r="B87" s="7"/>
      <c r="C87" s="7"/>
      <c r="D87" s="7" t="s">
        <v>24</v>
      </c>
      <c r="E87" s="8" t="s">
        <v>25</v>
      </c>
      <c r="F87" s="7" t="s">
        <v>256</v>
      </c>
      <c r="G87" s="8">
        <v>1</v>
      </c>
      <c r="H87" s="16">
        <v>13</v>
      </c>
      <c r="I87" s="23"/>
      <c r="J87" s="8"/>
      <c r="K87" s="8"/>
      <c r="L87" s="21"/>
      <c r="M87" s="21"/>
      <c r="N87" s="48"/>
      <c r="O87" s="18"/>
      <c r="P87" s="26"/>
    </row>
    <row r="88" ht="32.1" customHeight="1" spans="1:16">
      <c r="A88" s="7"/>
      <c r="B88" s="7"/>
      <c r="C88" s="7"/>
      <c r="D88" s="11" t="s">
        <v>257</v>
      </c>
      <c r="E88" s="8" t="s">
        <v>79</v>
      </c>
      <c r="F88" s="11" t="s">
        <v>258</v>
      </c>
      <c r="G88" s="8">
        <v>1</v>
      </c>
      <c r="H88" s="12">
        <v>12</v>
      </c>
      <c r="I88" s="31" t="s">
        <v>257</v>
      </c>
      <c r="J88" s="31" t="s">
        <v>258</v>
      </c>
      <c r="K88" s="8">
        <v>1</v>
      </c>
      <c r="L88" s="8">
        <v>13.56</v>
      </c>
      <c r="M88" s="21">
        <f t="shared" ref="M88:M93" si="3">L88-H88</f>
        <v>1.56</v>
      </c>
      <c r="N88" s="7"/>
      <c r="O88" s="18">
        <v>2018</v>
      </c>
      <c r="P88" s="18"/>
    </row>
    <row r="89" ht="36" customHeight="1" spans="1:16">
      <c r="A89" s="13">
        <v>31</v>
      </c>
      <c r="B89" s="13" t="s">
        <v>223</v>
      </c>
      <c r="C89" s="13" t="s">
        <v>259</v>
      </c>
      <c r="D89" s="13" t="s">
        <v>260</v>
      </c>
      <c r="E89" s="8" t="s">
        <v>51</v>
      </c>
      <c r="F89" s="13" t="s">
        <v>261</v>
      </c>
      <c r="G89" s="8">
        <v>4</v>
      </c>
      <c r="H89" s="12">
        <v>97.3</v>
      </c>
      <c r="I89" s="8" t="s">
        <v>262</v>
      </c>
      <c r="J89" s="21" t="s">
        <v>261</v>
      </c>
      <c r="K89" s="8">
        <v>4</v>
      </c>
      <c r="L89" s="21">
        <v>144.13</v>
      </c>
      <c r="M89" s="21">
        <f t="shared" si="3"/>
        <v>46.83</v>
      </c>
      <c r="N89" s="7"/>
      <c r="O89" s="18">
        <v>2018</v>
      </c>
      <c r="P89" s="18"/>
    </row>
    <row r="90" ht="36" customHeight="1" spans="1:16">
      <c r="A90" s="7">
        <v>32</v>
      </c>
      <c r="B90" s="7" t="s">
        <v>223</v>
      </c>
      <c r="C90" s="7" t="s">
        <v>263</v>
      </c>
      <c r="D90" s="7" t="s">
        <v>24</v>
      </c>
      <c r="E90" s="8" t="s">
        <v>25</v>
      </c>
      <c r="F90" s="7" t="s">
        <v>264</v>
      </c>
      <c r="G90" s="8">
        <v>1</v>
      </c>
      <c r="H90" s="9">
        <v>554.44</v>
      </c>
      <c r="I90" s="40" t="s">
        <v>265</v>
      </c>
      <c r="J90" s="23" t="s">
        <v>266</v>
      </c>
      <c r="K90" s="8">
        <v>4</v>
      </c>
      <c r="L90" s="8">
        <v>422.33</v>
      </c>
      <c r="M90" s="21">
        <f>L90-(H90+H91+H92)</f>
        <v>-208.11</v>
      </c>
      <c r="N90" s="44"/>
      <c r="O90" s="18">
        <v>2017</v>
      </c>
      <c r="P90" s="24"/>
    </row>
    <row r="91" ht="36" customHeight="1" spans="1:16">
      <c r="A91" s="7"/>
      <c r="B91" s="7"/>
      <c r="C91" s="7"/>
      <c r="D91" s="7" t="s">
        <v>24</v>
      </c>
      <c r="E91" s="8" t="s">
        <v>25</v>
      </c>
      <c r="F91" s="7" t="s">
        <v>267</v>
      </c>
      <c r="G91" s="8">
        <v>1</v>
      </c>
      <c r="H91" s="9">
        <v>26</v>
      </c>
      <c r="I91" s="40"/>
      <c r="J91" s="23"/>
      <c r="K91" s="8"/>
      <c r="L91" s="8"/>
      <c r="M91" s="21"/>
      <c r="N91" s="45"/>
      <c r="O91" s="18"/>
      <c r="P91" s="25"/>
    </row>
    <row r="92" ht="36" customHeight="1" spans="1:16">
      <c r="A92" s="7"/>
      <c r="B92" s="7"/>
      <c r="C92" s="7"/>
      <c r="D92" s="7" t="s">
        <v>24</v>
      </c>
      <c r="E92" s="8" t="s">
        <v>25</v>
      </c>
      <c r="F92" s="7" t="s">
        <v>268</v>
      </c>
      <c r="G92" s="8">
        <v>1</v>
      </c>
      <c r="H92" s="9">
        <v>50</v>
      </c>
      <c r="I92" s="40"/>
      <c r="J92" s="23"/>
      <c r="K92" s="8"/>
      <c r="L92" s="8"/>
      <c r="M92" s="21"/>
      <c r="N92" s="46"/>
      <c r="O92" s="18"/>
      <c r="P92" s="26"/>
    </row>
    <row r="93" ht="36" customHeight="1" spans="1:16">
      <c r="A93" s="7"/>
      <c r="B93" s="7"/>
      <c r="C93" s="7"/>
      <c r="D93" s="8" t="s">
        <v>269</v>
      </c>
      <c r="E93" s="8" t="s">
        <v>30</v>
      </c>
      <c r="F93" s="8" t="s">
        <v>270</v>
      </c>
      <c r="G93" s="8">
        <v>1</v>
      </c>
      <c r="H93" s="9">
        <v>35</v>
      </c>
      <c r="I93" s="31" t="s">
        <v>271</v>
      </c>
      <c r="J93" s="31" t="s">
        <v>272</v>
      </c>
      <c r="K93" s="8">
        <v>2</v>
      </c>
      <c r="L93" s="8">
        <v>53.17</v>
      </c>
      <c r="M93" s="21">
        <f t="shared" si="3"/>
        <v>18.17</v>
      </c>
      <c r="N93" s="7"/>
      <c r="O93" s="18">
        <v>2018</v>
      </c>
      <c r="P93" s="18"/>
    </row>
    <row r="94" ht="36" customHeight="1" spans="1:16">
      <c r="A94" s="7">
        <v>33</v>
      </c>
      <c r="B94" s="7" t="s">
        <v>273</v>
      </c>
      <c r="C94" s="7" t="s">
        <v>274</v>
      </c>
      <c r="D94" s="7" t="s">
        <v>24</v>
      </c>
      <c r="E94" s="8" t="s">
        <v>25</v>
      </c>
      <c r="F94" s="7"/>
      <c r="G94" s="8">
        <v>1</v>
      </c>
      <c r="H94" s="9">
        <v>30</v>
      </c>
      <c r="I94" s="35" t="s">
        <v>275</v>
      </c>
      <c r="J94" s="7" t="s">
        <v>276</v>
      </c>
      <c r="K94" s="8">
        <v>2</v>
      </c>
      <c r="L94" s="21">
        <v>113.17</v>
      </c>
      <c r="M94" s="21">
        <f>L94-(H94+H95+H96)</f>
        <v>43.17</v>
      </c>
      <c r="N94" s="44"/>
      <c r="O94" s="18">
        <v>2018</v>
      </c>
      <c r="P94" s="24"/>
    </row>
    <row r="95" ht="36" customHeight="1" spans="1:16">
      <c r="A95" s="7"/>
      <c r="B95" s="7"/>
      <c r="C95" s="7"/>
      <c r="D95" s="7" t="s">
        <v>76</v>
      </c>
      <c r="E95" s="8" t="s">
        <v>25</v>
      </c>
      <c r="F95" s="7" t="s">
        <v>277</v>
      </c>
      <c r="G95" s="8">
        <v>1</v>
      </c>
      <c r="H95" s="9">
        <v>30</v>
      </c>
      <c r="I95" s="35"/>
      <c r="J95" s="7"/>
      <c r="K95" s="8"/>
      <c r="L95" s="21"/>
      <c r="M95" s="21"/>
      <c r="N95" s="45"/>
      <c r="O95" s="18"/>
      <c r="P95" s="25"/>
    </row>
    <row r="96" ht="36" customHeight="1" spans="1:16">
      <c r="A96" s="7"/>
      <c r="B96" s="7"/>
      <c r="C96" s="7"/>
      <c r="D96" s="7" t="s">
        <v>76</v>
      </c>
      <c r="E96" s="8" t="s">
        <v>25</v>
      </c>
      <c r="F96" s="7" t="s">
        <v>278</v>
      </c>
      <c r="G96" s="8">
        <v>1</v>
      </c>
      <c r="H96" s="9">
        <v>10</v>
      </c>
      <c r="I96" s="35"/>
      <c r="J96" s="7"/>
      <c r="K96" s="8"/>
      <c r="L96" s="21"/>
      <c r="M96" s="21"/>
      <c r="N96" s="46"/>
      <c r="O96" s="18"/>
      <c r="P96" s="26"/>
    </row>
    <row r="97" ht="36" customHeight="1" spans="1:16">
      <c r="A97" s="7">
        <v>34</v>
      </c>
      <c r="B97" s="7" t="s">
        <v>273</v>
      </c>
      <c r="C97" s="7" t="s">
        <v>279</v>
      </c>
      <c r="D97" s="7" t="s">
        <v>24</v>
      </c>
      <c r="E97" s="8" t="s">
        <v>25</v>
      </c>
      <c r="F97" s="7" t="s">
        <v>280</v>
      </c>
      <c r="G97" s="8">
        <v>1</v>
      </c>
      <c r="H97" s="9">
        <v>20</v>
      </c>
      <c r="I97" s="8" t="s">
        <v>281</v>
      </c>
      <c r="J97" s="8" t="s">
        <v>174</v>
      </c>
      <c r="K97" s="8">
        <v>3</v>
      </c>
      <c r="L97" s="21">
        <v>29.43</v>
      </c>
      <c r="M97" s="21">
        <f>L97-H97</f>
        <v>9.43</v>
      </c>
      <c r="N97" s="7"/>
      <c r="O97" s="18">
        <v>2018</v>
      </c>
      <c r="P97" s="18"/>
    </row>
    <row r="98" ht="36" customHeight="1" spans="1:16">
      <c r="A98" s="7"/>
      <c r="B98" s="7"/>
      <c r="C98" s="7"/>
      <c r="D98" s="11" t="s">
        <v>282</v>
      </c>
      <c r="E98" s="8" t="s">
        <v>79</v>
      </c>
      <c r="F98" s="11" t="s">
        <v>283</v>
      </c>
      <c r="G98" s="8">
        <v>2</v>
      </c>
      <c r="H98" s="12">
        <v>56</v>
      </c>
      <c r="I98" s="11" t="s">
        <v>282</v>
      </c>
      <c r="J98" s="31" t="s">
        <v>284</v>
      </c>
      <c r="K98" s="8">
        <v>2</v>
      </c>
      <c r="L98" s="21">
        <v>40.25</v>
      </c>
      <c r="M98" s="21">
        <f>L98-H98</f>
        <v>-15.75</v>
      </c>
      <c r="N98" s="7"/>
      <c r="O98" s="18">
        <v>2018</v>
      </c>
      <c r="P98" s="18"/>
    </row>
    <row r="99" ht="39.95" customHeight="1" spans="1:16">
      <c r="A99" s="7">
        <v>35</v>
      </c>
      <c r="B99" s="7" t="s">
        <v>273</v>
      </c>
      <c r="C99" s="7" t="s">
        <v>130</v>
      </c>
      <c r="D99" s="7" t="s">
        <v>76</v>
      </c>
      <c r="E99" s="8" t="s">
        <v>25</v>
      </c>
      <c r="F99" s="7" t="s">
        <v>285</v>
      </c>
      <c r="G99" s="8">
        <v>1</v>
      </c>
      <c r="H99" s="9">
        <v>15</v>
      </c>
      <c r="I99" s="8" t="s">
        <v>286</v>
      </c>
      <c r="J99" s="8" t="s">
        <v>287</v>
      </c>
      <c r="K99" s="8">
        <v>1</v>
      </c>
      <c r="L99" s="8">
        <v>732.85</v>
      </c>
      <c r="M99" s="21">
        <f>L99-(H99+H100+H101+H102+H103+H104+H105+H106+H107)</f>
        <v>-365.16</v>
      </c>
      <c r="N99" s="44"/>
      <c r="O99" s="18">
        <v>2017</v>
      </c>
      <c r="P99" s="24"/>
    </row>
    <row r="100" ht="39.95" customHeight="1" spans="1:16">
      <c r="A100" s="7"/>
      <c r="B100" s="7"/>
      <c r="C100" s="7"/>
      <c r="D100" s="7" t="s">
        <v>76</v>
      </c>
      <c r="E100" s="8" t="s">
        <v>25</v>
      </c>
      <c r="F100" s="7" t="s">
        <v>288</v>
      </c>
      <c r="G100" s="8">
        <v>1</v>
      </c>
      <c r="H100" s="9">
        <v>20</v>
      </c>
      <c r="I100" s="8"/>
      <c r="J100" s="8"/>
      <c r="K100" s="8"/>
      <c r="L100" s="8"/>
      <c r="M100" s="21"/>
      <c r="N100" s="45"/>
      <c r="O100" s="18"/>
      <c r="P100" s="25"/>
    </row>
    <row r="101" ht="51.95" customHeight="1" spans="1:16">
      <c r="A101" s="7"/>
      <c r="B101" s="7"/>
      <c r="C101" s="7" t="s">
        <v>289</v>
      </c>
      <c r="D101" s="7" t="s">
        <v>24</v>
      </c>
      <c r="E101" s="8" t="s">
        <v>25</v>
      </c>
      <c r="F101" s="7" t="s">
        <v>290</v>
      </c>
      <c r="G101" s="8">
        <v>1</v>
      </c>
      <c r="H101" s="9">
        <v>894.21</v>
      </c>
      <c r="I101" s="8"/>
      <c r="J101" s="8"/>
      <c r="K101" s="8"/>
      <c r="L101" s="8"/>
      <c r="M101" s="21"/>
      <c r="N101" s="45"/>
      <c r="O101" s="18"/>
      <c r="P101" s="25"/>
    </row>
    <row r="102" ht="39.95" customHeight="1" spans="1:16">
      <c r="A102" s="7"/>
      <c r="B102" s="7"/>
      <c r="C102" s="7" t="s">
        <v>291</v>
      </c>
      <c r="D102" s="38" t="s">
        <v>292</v>
      </c>
      <c r="E102" s="8" t="s">
        <v>36</v>
      </c>
      <c r="F102" s="39" t="s">
        <v>293</v>
      </c>
      <c r="G102" s="8">
        <v>1</v>
      </c>
      <c r="H102" s="10">
        <v>35.2</v>
      </c>
      <c r="I102" s="8"/>
      <c r="J102" s="8"/>
      <c r="K102" s="8"/>
      <c r="L102" s="8"/>
      <c r="M102" s="21"/>
      <c r="N102" s="45"/>
      <c r="O102" s="18"/>
      <c r="P102" s="25"/>
    </row>
    <row r="103" ht="39.95" customHeight="1" spans="1:16">
      <c r="A103" s="7"/>
      <c r="B103" s="7"/>
      <c r="C103" s="7"/>
      <c r="D103" s="7" t="s">
        <v>24</v>
      </c>
      <c r="E103" s="8" t="s">
        <v>25</v>
      </c>
      <c r="F103" s="7" t="s">
        <v>294</v>
      </c>
      <c r="G103" s="8">
        <v>2</v>
      </c>
      <c r="H103" s="9">
        <v>15</v>
      </c>
      <c r="I103" s="8"/>
      <c r="J103" s="8"/>
      <c r="K103" s="8"/>
      <c r="L103" s="8"/>
      <c r="M103" s="21"/>
      <c r="N103" s="45"/>
      <c r="O103" s="18"/>
      <c r="P103" s="25"/>
    </row>
    <row r="104" ht="39.95" customHeight="1" spans="1:16">
      <c r="A104" s="7"/>
      <c r="B104" s="7"/>
      <c r="C104" s="7"/>
      <c r="D104" s="30" t="s">
        <v>295</v>
      </c>
      <c r="E104" s="8" t="s">
        <v>79</v>
      </c>
      <c r="F104" s="11" t="s">
        <v>71</v>
      </c>
      <c r="G104" s="8">
        <v>1</v>
      </c>
      <c r="H104" s="12">
        <v>32</v>
      </c>
      <c r="I104" s="8"/>
      <c r="J104" s="8"/>
      <c r="K104" s="8"/>
      <c r="L104" s="8"/>
      <c r="M104" s="21"/>
      <c r="N104" s="45"/>
      <c r="O104" s="18"/>
      <c r="P104" s="25"/>
    </row>
    <row r="105" ht="39.95" customHeight="1" spans="1:16">
      <c r="A105" s="7"/>
      <c r="B105" s="7"/>
      <c r="C105" s="7"/>
      <c r="D105" s="30" t="s">
        <v>296</v>
      </c>
      <c r="E105" s="8" t="s">
        <v>79</v>
      </c>
      <c r="F105" s="11" t="s">
        <v>71</v>
      </c>
      <c r="G105" s="8">
        <v>1</v>
      </c>
      <c r="H105" s="9">
        <v>36.6</v>
      </c>
      <c r="I105" s="8"/>
      <c r="J105" s="8"/>
      <c r="K105" s="8"/>
      <c r="L105" s="8"/>
      <c r="M105" s="21"/>
      <c r="N105" s="45"/>
      <c r="O105" s="18"/>
      <c r="P105" s="25"/>
    </row>
    <row r="106" ht="39.95" customHeight="1" spans="1:16">
      <c r="A106" s="7"/>
      <c r="B106" s="7"/>
      <c r="C106" s="7" t="s">
        <v>297</v>
      </c>
      <c r="D106" s="7" t="s">
        <v>24</v>
      </c>
      <c r="E106" s="8" t="s">
        <v>25</v>
      </c>
      <c r="F106" s="7" t="s">
        <v>294</v>
      </c>
      <c r="G106" s="8">
        <v>1</v>
      </c>
      <c r="H106" s="9">
        <v>25</v>
      </c>
      <c r="I106" s="8"/>
      <c r="J106" s="8"/>
      <c r="K106" s="8"/>
      <c r="L106" s="8"/>
      <c r="M106" s="21"/>
      <c r="N106" s="45"/>
      <c r="O106" s="18"/>
      <c r="P106" s="25"/>
    </row>
    <row r="107" ht="39.95" customHeight="1" spans="1:16">
      <c r="A107" s="7"/>
      <c r="B107" s="7"/>
      <c r="C107" s="13" t="s">
        <v>298</v>
      </c>
      <c r="D107" s="7" t="s">
        <v>76</v>
      </c>
      <c r="E107" s="8" t="s">
        <v>25</v>
      </c>
      <c r="F107" s="7" t="s">
        <v>299</v>
      </c>
      <c r="G107" s="8">
        <v>1</v>
      </c>
      <c r="H107" s="9">
        <v>25</v>
      </c>
      <c r="I107" s="8"/>
      <c r="J107" s="8"/>
      <c r="K107" s="8"/>
      <c r="L107" s="8"/>
      <c r="M107" s="21"/>
      <c r="N107" s="46"/>
      <c r="O107" s="18"/>
      <c r="P107" s="26"/>
    </row>
    <row r="108" ht="39" customHeight="1" spans="1:16">
      <c r="A108" s="7">
        <v>36</v>
      </c>
      <c r="B108" s="7" t="s">
        <v>273</v>
      </c>
      <c r="C108" s="7" t="s">
        <v>300</v>
      </c>
      <c r="D108" s="40" t="s">
        <v>301</v>
      </c>
      <c r="E108" s="8" t="s">
        <v>36</v>
      </c>
      <c r="F108" s="39" t="s">
        <v>302</v>
      </c>
      <c r="G108" s="8">
        <v>1</v>
      </c>
      <c r="H108" s="10">
        <v>11.7</v>
      </c>
      <c r="I108" s="8" t="s">
        <v>303</v>
      </c>
      <c r="J108" s="23" t="s">
        <v>304</v>
      </c>
      <c r="K108" s="8">
        <v>1</v>
      </c>
      <c r="L108" s="8">
        <v>2.77</v>
      </c>
      <c r="M108" s="21">
        <f>L108-(H108+H109)</f>
        <v>-11.93</v>
      </c>
      <c r="N108" s="7"/>
      <c r="O108" s="18">
        <v>2017</v>
      </c>
      <c r="P108" s="24"/>
    </row>
    <row r="109" ht="36.95" customHeight="1" spans="1:16">
      <c r="A109" s="7"/>
      <c r="B109" s="7"/>
      <c r="C109" s="7"/>
      <c r="D109" s="7" t="s">
        <v>76</v>
      </c>
      <c r="E109" s="8" t="s">
        <v>25</v>
      </c>
      <c r="F109" s="7" t="s">
        <v>305</v>
      </c>
      <c r="G109" s="8">
        <v>1</v>
      </c>
      <c r="H109" s="9">
        <v>3</v>
      </c>
      <c r="I109" s="8"/>
      <c r="J109" s="23"/>
      <c r="K109" s="8"/>
      <c r="L109" s="8"/>
      <c r="M109" s="21"/>
      <c r="N109" s="7"/>
      <c r="O109" s="18"/>
      <c r="P109" s="26"/>
    </row>
    <row r="110" ht="36" spans="1:16">
      <c r="A110" s="7"/>
      <c r="B110" s="7"/>
      <c r="C110" s="7"/>
      <c r="D110" s="13" t="s">
        <v>306</v>
      </c>
      <c r="E110" s="8" t="s">
        <v>51</v>
      </c>
      <c r="F110" s="13" t="s">
        <v>307</v>
      </c>
      <c r="G110" s="8">
        <v>2</v>
      </c>
      <c r="H110" s="12">
        <v>208</v>
      </c>
      <c r="I110" s="34" t="s">
        <v>308</v>
      </c>
      <c r="J110" s="21" t="s">
        <v>307</v>
      </c>
      <c r="K110" s="8">
        <v>2</v>
      </c>
      <c r="L110" s="21">
        <v>123.22</v>
      </c>
      <c r="M110" s="21">
        <f>L110-H110</f>
        <v>-84.78</v>
      </c>
      <c r="N110" s="7"/>
      <c r="O110" s="18">
        <v>2018</v>
      </c>
      <c r="P110" s="18"/>
    </row>
    <row r="111" ht="36" spans="1:16">
      <c r="A111" s="7">
        <v>37</v>
      </c>
      <c r="B111" s="7" t="s">
        <v>273</v>
      </c>
      <c r="C111" s="7" t="s">
        <v>309</v>
      </c>
      <c r="D111" s="38" t="s">
        <v>310</v>
      </c>
      <c r="E111" s="8" t="s">
        <v>36</v>
      </c>
      <c r="F111" s="41" t="s">
        <v>311</v>
      </c>
      <c r="G111" s="8">
        <v>1</v>
      </c>
      <c r="H111" s="10">
        <v>30.72</v>
      </c>
      <c r="I111" s="29" t="s">
        <v>312</v>
      </c>
      <c r="J111" s="21" t="s">
        <v>313</v>
      </c>
      <c r="K111" s="8">
        <v>3</v>
      </c>
      <c r="L111" s="21">
        <v>34.36</v>
      </c>
      <c r="M111" s="21">
        <f>L111-(H111+H112+H113+H114)</f>
        <v>-70.32</v>
      </c>
      <c r="N111" s="7"/>
      <c r="O111" s="18">
        <v>2017</v>
      </c>
      <c r="P111" s="24"/>
    </row>
    <row r="112" ht="24" spans="1:16">
      <c r="A112" s="7"/>
      <c r="B112" s="7"/>
      <c r="C112" s="7"/>
      <c r="D112" s="38" t="s">
        <v>314</v>
      </c>
      <c r="E112" s="8" t="s">
        <v>36</v>
      </c>
      <c r="F112" s="39" t="s">
        <v>315</v>
      </c>
      <c r="G112" s="8">
        <v>1</v>
      </c>
      <c r="H112" s="10">
        <v>16.56</v>
      </c>
      <c r="I112" s="29"/>
      <c r="J112" s="21"/>
      <c r="K112" s="8"/>
      <c r="L112" s="21"/>
      <c r="M112" s="21"/>
      <c r="N112" s="7"/>
      <c r="O112" s="18"/>
      <c r="P112" s="25"/>
    </row>
    <row r="113" ht="24" spans="1:16">
      <c r="A113" s="7"/>
      <c r="B113" s="7"/>
      <c r="C113" s="7"/>
      <c r="D113" s="38" t="s">
        <v>316</v>
      </c>
      <c r="E113" s="8" t="s">
        <v>36</v>
      </c>
      <c r="F113" s="39" t="s">
        <v>317</v>
      </c>
      <c r="G113" s="8">
        <v>1</v>
      </c>
      <c r="H113" s="10">
        <v>22.4</v>
      </c>
      <c r="I113" s="29"/>
      <c r="J113" s="21"/>
      <c r="K113" s="8"/>
      <c r="L113" s="21"/>
      <c r="M113" s="21"/>
      <c r="N113" s="7"/>
      <c r="O113" s="18"/>
      <c r="P113" s="25"/>
    </row>
    <row r="114" ht="36" spans="1:16">
      <c r="A114" s="7"/>
      <c r="B114" s="7"/>
      <c r="C114" s="7"/>
      <c r="D114" s="7" t="s">
        <v>318</v>
      </c>
      <c r="E114" s="8" t="s">
        <v>25</v>
      </c>
      <c r="F114" s="7" t="s">
        <v>319</v>
      </c>
      <c r="G114" s="8">
        <v>3</v>
      </c>
      <c r="H114" s="9">
        <v>35</v>
      </c>
      <c r="I114" s="29"/>
      <c r="J114" s="21"/>
      <c r="K114" s="8"/>
      <c r="L114" s="21"/>
      <c r="M114" s="21"/>
      <c r="N114" s="7"/>
      <c r="O114" s="18"/>
      <c r="P114" s="26"/>
    </row>
    <row r="115" ht="24" spans="1:16">
      <c r="A115" s="7"/>
      <c r="B115" s="7"/>
      <c r="C115" s="7"/>
      <c r="D115" s="11" t="s">
        <v>320</v>
      </c>
      <c r="E115" s="8" t="s">
        <v>51</v>
      </c>
      <c r="F115" s="11" t="s">
        <v>71</v>
      </c>
      <c r="G115" s="8">
        <v>1</v>
      </c>
      <c r="H115" s="12">
        <v>85.8</v>
      </c>
      <c r="I115" s="8" t="s">
        <v>321</v>
      </c>
      <c r="J115" s="8" t="s">
        <v>71</v>
      </c>
      <c r="K115" s="8">
        <v>1</v>
      </c>
      <c r="L115" s="8">
        <v>50.55</v>
      </c>
      <c r="M115" s="21">
        <f t="shared" ref="M115:M121" si="4">L115-H115</f>
        <v>-35.25</v>
      </c>
      <c r="N115" s="7"/>
      <c r="O115" s="18">
        <v>2018</v>
      </c>
      <c r="P115" s="18"/>
    </row>
    <row r="116" ht="36" spans="1:16">
      <c r="A116" s="7"/>
      <c r="B116" s="7"/>
      <c r="C116" s="7"/>
      <c r="D116" s="11" t="s">
        <v>322</v>
      </c>
      <c r="E116" s="8" t="s">
        <v>79</v>
      </c>
      <c r="F116" s="11" t="s">
        <v>323</v>
      </c>
      <c r="G116" s="8">
        <v>3</v>
      </c>
      <c r="H116" s="12">
        <v>35</v>
      </c>
      <c r="I116" s="8" t="s">
        <v>322</v>
      </c>
      <c r="J116" s="8" t="s">
        <v>324</v>
      </c>
      <c r="K116" s="8">
        <v>3</v>
      </c>
      <c r="L116" s="21">
        <v>87.86</v>
      </c>
      <c r="M116" s="21">
        <f t="shared" si="4"/>
        <v>52.86</v>
      </c>
      <c r="N116" s="8"/>
      <c r="O116" s="18">
        <v>2018</v>
      </c>
      <c r="P116" s="18"/>
    </row>
    <row r="117" ht="44.1" customHeight="1" spans="1:16">
      <c r="A117" s="7">
        <v>38</v>
      </c>
      <c r="B117" s="13" t="s">
        <v>273</v>
      </c>
      <c r="C117" s="13" t="s">
        <v>298</v>
      </c>
      <c r="D117" s="13" t="s">
        <v>325</v>
      </c>
      <c r="E117" s="8" t="s">
        <v>51</v>
      </c>
      <c r="F117" s="13" t="s">
        <v>71</v>
      </c>
      <c r="G117" s="8">
        <v>1</v>
      </c>
      <c r="H117" s="12">
        <v>28</v>
      </c>
      <c r="I117" s="30" t="s">
        <v>325</v>
      </c>
      <c r="J117" s="8" t="s">
        <v>326</v>
      </c>
      <c r="K117" s="8">
        <v>1</v>
      </c>
      <c r="L117" s="21">
        <v>45.72</v>
      </c>
      <c r="M117" s="21">
        <f t="shared" si="4"/>
        <v>17.72</v>
      </c>
      <c r="N117" s="8"/>
      <c r="O117" s="18">
        <v>2018</v>
      </c>
      <c r="P117" s="18"/>
    </row>
    <row r="118" ht="33.95" customHeight="1" spans="1:16">
      <c r="A118" s="13">
        <v>39</v>
      </c>
      <c r="B118" s="13" t="s">
        <v>273</v>
      </c>
      <c r="C118" s="13" t="s">
        <v>327</v>
      </c>
      <c r="D118" s="13" t="s">
        <v>328</v>
      </c>
      <c r="E118" s="8" t="s">
        <v>51</v>
      </c>
      <c r="F118" s="13" t="s">
        <v>329</v>
      </c>
      <c r="G118" s="8">
        <v>1</v>
      </c>
      <c r="H118" s="12">
        <v>65</v>
      </c>
      <c r="I118" s="13" t="s">
        <v>328</v>
      </c>
      <c r="J118" s="49" t="s">
        <v>330</v>
      </c>
      <c r="K118" s="8">
        <v>1</v>
      </c>
      <c r="L118" s="8">
        <v>33.53</v>
      </c>
      <c r="M118" s="21">
        <f t="shared" si="4"/>
        <v>-31.47</v>
      </c>
      <c r="N118" s="8"/>
      <c r="O118" s="18">
        <v>2018</v>
      </c>
      <c r="P118" s="18"/>
    </row>
    <row r="119" ht="33.95" customHeight="1" spans="1:16">
      <c r="A119" s="7">
        <v>40</v>
      </c>
      <c r="B119" s="7" t="s">
        <v>273</v>
      </c>
      <c r="C119" s="7" t="s">
        <v>331</v>
      </c>
      <c r="D119" s="7" t="s">
        <v>76</v>
      </c>
      <c r="E119" s="8" t="s">
        <v>25</v>
      </c>
      <c r="F119" s="7" t="s">
        <v>332</v>
      </c>
      <c r="G119" s="8">
        <v>1</v>
      </c>
      <c r="H119" s="9">
        <v>10</v>
      </c>
      <c r="I119" s="8" t="s">
        <v>333</v>
      </c>
      <c r="J119" s="21" t="s">
        <v>334</v>
      </c>
      <c r="K119" s="8">
        <v>1</v>
      </c>
      <c r="L119" s="21">
        <v>71.28</v>
      </c>
      <c r="M119" s="21">
        <f t="shared" si="4"/>
        <v>61.28</v>
      </c>
      <c r="N119" s="8"/>
      <c r="O119" s="18">
        <v>2018</v>
      </c>
      <c r="P119" s="18"/>
    </row>
    <row r="120" ht="33.95" customHeight="1" spans="1:16">
      <c r="A120" s="7">
        <v>41</v>
      </c>
      <c r="B120" s="7" t="s">
        <v>273</v>
      </c>
      <c r="C120" s="7" t="s">
        <v>335</v>
      </c>
      <c r="D120" s="7" t="s">
        <v>24</v>
      </c>
      <c r="E120" s="8" t="s">
        <v>25</v>
      </c>
      <c r="F120" s="7" t="s">
        <v>336</v>
      </c>
      <c r="G120" s="8">
        <v>1</v>
      </c>
      <c r="H120" s="9">
        <v>20</v>
      </c>
      <c r="I120" s="8" t="s">
        <v>337</v>
      </c>
      <c r="J120" s="8" t="s">
        <v>338</v>
      </c>
      <c r="K120" s="8">
        <v>2</v>
      </c>
      <c r="L120" s="21">
        <v>56.94</v>
      </c>
      <c r="M120" s="21">
        <f t="shared" si="4"/>
        <v>36.94</v>
      </c>
      <c r="N120" s="7"/>
      <c r="O120" s="18">
        <v>2018</v>
      </c>
      <c r="P120" s="18"/>
    </row>
    <row r="121" ht="33.95" customHeight="1" spans="1:16">
      <c r="A121" s="7">
        <v>42</v>
      </c>
      <c r="B121" s="7" t="s">
        <v>273</v>
      </c>
      <c r="C121" s="7" t="s">
        <v>339</v>
      </c>
      <c r="D121" s="7" t="s">
        <v>24</v>
      </c>
      <c r="E121" s="8" t="s">
        <v>25</v>
      </c>
      <c r="F121" s="7" t="s">
        <v>340</v>
      </c>
      <c r="G121" s="8">
        <v>1</v>
      </c>
      <c r="H121" s="9">
        <v>40</v>
      </c>
      <c r="I121" s="8" t="s">
        <v>341</v>
      </c>
      <c r="J121" s="8" t="s">
        <v>342</v>
      </c>
      <c r="K121" s="8">
        <v>1</v>
      </c>
      <c r="L121" s="21">
        <v>57.25</v>
      </c>
      <c r="M121" s="21">
        <f t="shared" si="4"/>
        <v>17.25</v>
      </c>
      <c r="N121" s="7"/>
      <c r="O121" s="18">
        <v>2018</v>
      </c>
      <c r="P121" s="18"/>
    </row>
    <row r="122" ht="33.95" customHeight="1" spans="1:16">
      <c r="A122" s="7">
        <v>43</v>
      </c>
      <c r="B122" s="7" t="s">
        <v>273</v>
      </c>
      <c r="C122" s="7" t="s">
        <v>343</v>
      </c>
      <c r="D122" s="7" t="s">
        <v>24</v>
      </c>
      <c r="E122" s="8" t="s">
        <v>25</v>
      </c>
      <c r="F122" s="7" t="s">
        <v>344</v>
      </c>
      <c r="G122" s="8">
        <v>1</v>
      </c>
      <c r="H122" s="9">
        <v>25</v>
      </c>
      <c r="I122" s="8" t="s">
        <v>345</v>
      </c>
      <c r="J122" s="8" t="s">
        <v>346</v>
      </c>
      <c r="K122" s="8">
        <v>2</v>
      </c>
      <c r="L122" s="21">
        <v>78.77</v>
      </c>
      <c r="M122" s="21">
        <f t="shared" ref="M122:M127" si="5">L122-(H122+H123)</f>
        <v>23.77</v>
      </c>
      <c r="N122" s="7"/>
      <c r="O122" s="18">
        <v>2018</v>
      </c>
      <c r="P122" s="24"/>
    </row>
    <row r="123" ht="33.95" customHeight="1" spans="1:16">
      <c r="A123" s="7"/>
      <c r="B123" s="7"/>
      <c r="C123" s="7"/>
      <c r="D123" s="7" t="s">
        <v>24</v>
      </c>
      <c r="E123" s="8" t="s">
        <v>25</v>
      </c>
      <c r="F123" s="7" t="s">
        <v>347</v>
      </c>
      <c r="G123" s="8">
        <v>1</v>
      </c>
      <c r="H123" s="9">
        <v>30</v>
      </c>
      <c r="I123" s="8"/>
      <c r="J123" s="8"/>
      <c r="K123" s="8"/>
      <c r="L123" s="21"/>
      <c r="M123" s="21"/>
      <c r="N123" s="7"/>
      <c r="O123" s="18"/>
      <c r="P123" s="26"/>
    </row>
    <row r="124" ht="33.95" customHeight="1" spans="1:16">
      <c r="A124" s="7"/>
      <c r="B124" s="7"/>
      <c r="C124" s="7"/>
      <c r="D124" s="11" t="s">
        <v>348</v>
      </c>
      <c r="E124" s="8" t="s">
        <v>79</v>
      </c>
      <c r="F124" s="11" t="s">
        <v>349</v>
      </c>
      <c r="G124" s="8">
        <v>3</v>
      </c>
      <c r="H124" s="12">
        <v>75</v>
      </c>
      <c r="I124" s="8"/>
      <c r="J124" s="8"/>
      <c r="K124" s="8"/>
      <c r="L124" s="21">
        <v>0</v>
      </c>
      <c r="M124" s="21">
        <f>L124-H124</f>
        <v>-75</v>
      </c>
      <c r="N124" s="7"/>
      <c r="O124" s="18"/>
      <c r="P124" s="18"/>
    </row>
    <row r="125" ht="33.95" customHeight="1" spans="1:16">
      <c r="A125" s="7">
        <v>44</v>
      </c>
      <c r="B125" s="7" t="s">
        <v>350</v>
      </c>
      <c r="C125" s="7" t="s">
        <v>351</v>
      </c>
      <c r="D125" s="7" t="s">
        <v>24</v>
      </c>
      <c r="E125" s="8" t="s">
        <v>25</v>
      </c>
      <c r="F125" s="7" t="s">
        <v>352</v>
      </c>
      <c r="G125" s="8">
        <v>1</v>
      </c>
      <c r="H125" s="9">
        <v>28</v>
      </c>
      <c r="I125" s="8" t="s">
        <v>353</v>
      </c>
      <c r="J125" s="8" t="s">
        <v>354</v>
      </c>
      <c r="K125" s="8">
        <v>3</v>
      </c>
      <c r="L125" s="21">
        <v>63.4</v>
      </c>
      <c r="M125" s="21">
        <f t="shared" si="5"/>
        <v>5.4</v>
      </c>
      <c r="N125" s="7"/>
      <c r="O125" s="18">
        <v>2018</v>
      </c>
      <c r="P125" s="24"/>
    </row>
    <row r="126" ht="33.95" customHeight="1" spans="1:16">
      <c r="A126" s="7"/>
      <c r="B126" s="7"/>
      <c r="C126" s="7"/>
      <c r="D126" s="7" t="s">
        <v>24</v>
      </c>
      <c r="E126" s="8" t="s">
        <v>25</v>
      </c>
      <c r="F126" s="7" t="s">
        <v>355</v>
      </c>
      <c r="G126" s="8">
        <v>1</v>
      </c>
      <c r="H126" s="9">
        <v>30</v>
      </c>
      <c r="I126" s="8"/>
      <c r="J126" s="8"/>
      <c r="K126" s="8"/>
      <c r="L126" s="21"/>
      <c r="M126" s="21"/>
      <c r="N126" s="7"/>
      <c r="O126" s="18"/>
      <c r="P126" s="26"/>
    </row>
    <row r="127" ht="33.95" customHeight="1" spans="1:16">
      <c r="A127" s="7">
        <v>45</v>
      </c>
      <c r="B127" s="7" t="s">
        <v>350</v>
      </c>
      <c r="C127" s="7" t="s">
        <v>356</v>
      </c>
      <c r="D127" s="7" t="s">
        <v>24</v>
      </c>
      <c r="E127" s="8" t="s">
        <v>25</v>
      </c>
      <c r="F127" s="7" t="s">
        <v>357</v>
      </c>
      <c r="G127" s="8">
        <v>1</v>
      </c>
      <c r="H127" s="9">
        <v>33</v>
      </c>
      <c r="I127" s="50" t="s">
        <v>358</v>
      </c>
      <c r="J127" s="8" t="s">
        <v>162</v>
      </c>
      <c r="K127" s="8">
        <v>1</v>
      </c>
      <c r="L127" s="8">
        <v>25.77</v>
      </c>
      <c r="M127" s="21">
        <f t="shared" si="5"/>
        <v>-43.23</v>
      </c>
      <c r="N127" s="8"/>
      <c r="O127" s="18">
        <v>2017</v>
      </c>
      <c r="P127" s="24"/>
    </row>
    <row r="128" ht="33.95" customHeight="1" spans="1:16">
      <c r="A128" s="7"/>
      <c r="B128" s="7"/>
      <c r="C128" s="7"/>
      <c r="D128" s="7" t="s">
        <v>24</v>
      </c>
      <c r="E128" s="8" t="s">
        <v>25</v>
      </c>
      <c r="F128" s="7" t="s">
        <v>359</v>
      </c>
      <c r="G128" s="8">
        <v>1</v>
      </c>
      <c r="H128" s="9">
        <v>36</v>
      </c>
      <c r="I128" s="50"/>
      <c r="J128" s="8"/>
      <c r="K128" s="8"/>
      <c r="L128" s="8"/>
      <c r="M128" s="21"/>
      <c r="N128" s="8"/>
      <c r="O128" s="18"/>
      <c r="P128" s="26"/>
    </row>
    <row r="129" ht="33.95" customHeight="1" spans="1:16">
      <c r="A129" s="7"/>
      <c r="B129" s="7"/>
      <c r="C129" s="7"/>
      <c r="D129" s="11" t="s">
        <v>360</v>
      </c>
      <c r="E129" s="8" t="s">
        <v>79</v>
      </c>
      <c r="F129" s="11" t="s">
        <v>361</v>
      </c>
      <c r="G129" s="8">
        <v>3</v>
      </c>
      <c r="H129" s="12">
        <v>350</v>
      </c>
      <c r="I129" s="11" t="s">
        <v>360</v>
      </c>
      <c r="J129" s="8" t="s">
        <v>362</v>
      </c>
      <c r="K129" s="8">
        <v>1</v>
      </c>
      <c r="L129" s="8">
        <v>311.75</v>
      </c>
      <c r="M129" s="21">
        <f>L129-H129</f>
        <v>-38.25</v>
      </c>
      <c r="N129" s="8"/>
      <c r="O129" s="18">
        <v>2019</v>
      </c>
      <c r="P129" s="18"/>
    </row>
    <row r="130" ht="24" spans="1:16">
      <c r="A130" s="8">
        <v>46</v>
      </c>
      <c r="B130" s="8" t="s">
        <v>350</v>
      </c>
      <c r="C130" s="8" t="s">
        <v>363</v>
      </c>
      <c r="D130" s="7" t="s">
        <v>24</v>
      </c>
      <c r="E130" s="8" t="s">
        <v>25</v>
      </c>
      <c r="F130" s="7" t="s">
        <v>364</v>
      </c>
      <c r="G130" s="8">
        <v>1</v>
      </c>
      <c r="H130" s="9">
        <v>28</v>
      </c>
      <c r="I130" s="50" t="s">
        <v>365</v>
      </c>
      <c r="J130" s="8" t="s">
        <v>366</v>
      </c>
      <c r="K130" s="8">
        <v>2</v>
      </c>
      <c r="L130" s="8">
        <v>131.16</v>
      </c>
      <c r="M130" s="21">
        <f>L130-(H130+H131)</f>
        <v>69.16</v>
      </c>
      <c r="N130" s="8"/>
      <c r="O130" s="18">
        <v>2017</v>
      </c>
      <c r="P130" s="24"/>
    </row>
    <row r="131" ht="24" spans="1:16">
      <c r="A131" s="8"/>
      <c r="B131" s="8"/>
      <c r="C131" s="8"/>
      <c r="D131" s="7" t="s">
        <v>24</v>
      </c>
      <c r="E131" s="8" t="s">
        <v>25</v>
      </c>
      <c r="F131" s="7" t="s">
        <v>367</v>
      </c>
      <c r="G131" s="8">
        <v>1</v>
      </c>
      <c r="H131" s="9">
        <v>34</v>
      </c>
      <c r="I131" s="50"/>
      <c r="J131" s="8"/>
      <c r="K131" s="8"/>
      <c r="L131" s="8"/>
      <c r="M131" s="21"/>
      <c r="N131" s="8"/>
      <c r="O131" s="18"/>
      <c r="P131" s="26"/>
    </row>
    <row r="132" ht="24" spans="1:16">
      <c r="A132" s="8"/>
      <c r="B132" s="8"/>
      <c r="C132" s="8"/>
      <c r="D132" s="11" t="s">
        <v>368</v>
      </c>
      <c r="E132" s="8" t="s">
        <v>79</v>
      </c>
      <c r="F132" s="11" t="s">
        <v>369</v>
      </c>
      <c r="G132" s="8">
        <v>2</v>
      </c>
      <c r="H132" s="12">
        <v>265</v>
      </c>
      <c r="I132" s="11" t="s">
        <v>368</v>
      </c>
      <c r="J132" s="11" t="s">
        <v>369</v>
      </c>
      <c r="K132" s="8">
        <v>1</v>
      </c>
      <c r="L132" s="21">
        <v>348.51</v>
      </c>
      <c r="M132" s="21">
        <f t="shared" ref="M132:M137" si="6">L132-H132</f>
        <v>83.51</v>
      </c>
      <c r="N132" s="7"/>
      <c r="O132" s="18">
        <v>2018</v>
      </c>
      <c r="P132" s="18"/>
    </row>
    <row r="133" ht="24" spans="1:16">
      <c r="A133" s="7">
        <v>47</v>
      </c>
      <c r="B133" s="7" t="s">
        <v>350</v>
      </c>
      <c r="C133" s="7" t="s">
        <v>370</v>
      </c>
      <c r="D133" s="7" t="s">
        <v>24</v>
      </c>
      <c r="E133" s="8" t="s">
        <v>25</v>
      </c>
      <c r="F133" s="7" t="s">
        <v>371</v>
      </c>
      <c r="G133" s="8">
        <v>1</v>
      </c>
      <c r="H133" s="9">
        <v>30</v>
      </c>
      <c r="I133" s="8" t="s">
        <v>372</v>
      </c>
      <c r="J133" s="8" t="s">
        <v>373</v>
      </c>
      <c r="K133" s="8">
        <v>2</v>
      </c>
      <c r="L133" s="21">
        <v>75.91</v>
      </c>
      <c r="M133" s="21">
        <f>L133-(H133+H134+H135)</f>
        <v>17.91</v>
      </c>
      <c r="N133" s="13"/>
      <c r="O133" s="18">
        <v>2018</v>
      </c>
      <c r="P133" s="24"/>
    </row>
    <row r="134" ht="24" spans="1:16">
      <c r="A134" s="7"/>
      <c r="B134" s="7"/>
      <c r="C134" s="7"/>
      <c r="D134" s="7" t="s">
        <v>76</v>
      </c>
      <c r="E134" s="8" t="s">
        <v>25</v>
      </c>
      <c r="F134" s="7" t="s">
        <v>374</v>
      </c>
      <c r="G134" s="8">
        <v>1</v>
      </c>
      <c r="H134" s="9">
        <v>25</v>
      </c>
      <c r="I134" s="8"/>
      <c r="J134" s="8"/>
      <c r="K134" s="8"/>
      <c r="L134" s="21"/>
      <c r="M134" s="21"/>
      <c r="N134" s="13"/>
      <c r="O134" s="18"/>
      <c r="P134" s="25"/>
    </row>
    <row r="135" ht="24" spans="1:16">
      <c r="A135" s="7"/>
      <c r="B135" s="7"/>
      <c r="C135" s="7"/>
      <c r="D135" s="7" t="s">
        <v>76</v>
      </c>
      <c r="E135" s="8" t="s">
        <v>25</v>
      </c>
      <c r="F135" s="7" t="s">
        <v>375</v>
      </c>
      <c r="G135" s="8">
        <v>1</v>
      </c>
      <c r="H135" s="9">
        <v>3</v>
      </c>
      <c r="I135" s="8"/>
      <c r="J135" s="8"/>
      <c r="K135" s="8"/>
      <c r="L135" s="21"/>
      <c r="M135" s="21"/>
      <c r="N135" s="13"/>
      <c r="O135" s="18"/>
      <c r="P135" s="26"/>
    </row>
    <row r="136" ht="24" spans="1:16">
      <c r="A136" s="7"/>
      <c r="B136" s="7"/>
      <c r="C136" s="7"/>
      <c r="D136" s="8" t="s">
        <v>376</v>
      </c>
      <c r="E136" s="8" t="s">
        <v>30</v>
      </c>
      <c r="F136" s="8" t="s">
        <v>377</v>
      </c>
      <c r="G136" s="8">
        <v>1</v>
      </c>
      <c r="H136" s="9">
        <v>30</v>
      </c>
      <c r="I136" s="8"/>
      <c r="J136" s="8"/>
      <c r="K136" s="8"/>
      <c r="L136" s="21">
        <v>0</v>
      </c>
      <c r="M136" s="21">
        <f t="shared" si="6"/>
        <v>-30</v>
      </c>
      <c r="N136" s="7"/>
      <c r="O136" s="18"/>
      <c r="P136" s="18"/>
    </row>
    <row r="137" ht="24" spans="1:16">
      <c r="A137" s="13">
        <v>48</v>
      </c>
      <c r="B137" s="13" t="s">
        <v>350</v>
      </c>
      <c r="C137" s="13" t="s">
        <v>378</v>
      </c>
      <c r="D137" s="13" t="s">
        <v>379</v>
      </c>
      <c r="E137" s="8" t="s">
        <v>51</v>
      </c>
      <c r="F137" s="13" t="s">
        <v>380</v>
      </c>
      <c r="G137" s="8">
        <v>2</v>
      </c>
      <c r="H137" s="12">
        <v>42.38</v>
      </c>
      <c r="I137" s="34" t="s">
        <v>381</v>
      </c>
      <c r="J137" s="21" t="s">
        <v>380</v>
      </c>
      <c r="K137" s="8">
        <v>2</v>
      </c>
      <c r="L137" s="21">
        <v>39.99</v>
      </c>
      <c r="M137" s="21">
        <f t="shared" si="6"/>
        <v>-2.39</v>
      </c>
      <c r="N137" s="7"/>
      <c r="O137" s="18">
        <v>2018</v>
      </c>
      <c r="P137" s="18"/>
    </row>
    <row r="138" ht="24" spans="1:16">
      <c r="A138" s="8">
        <v>49</v>
      </c>
      <c r="B138" s="8" t="s">
        <v>382</v>
      </c>
      <c r="C138" s="8" t="s">
        <v>383</v>
      </c>
      <c r="D138" s="7" t="s">
        <v>24</v>
      </c>
      <c r="E138" s="8" t="s">
        <v>25</v>
      </c>
      <c r="F138" s="7" t="s">
        <v>384</v>
      </c>
      <c r="G138" s="8">
        <v>1</v>
      </c>
      <c r="H138" s="9">
        <v>15</v>
      </c>
      <c r="I138" s="8" t="s">
        <v>385</v>
      </c>
      <c r="J138" s="8" t="s">
        <v>386</v>
      </c>
      <c r="K138" s="8">
        <v>1</v>
      </c>
      <c r="L138" s="8">
        <v>226.59</v>
      </c>
      <c r="M138" s="21">
        <f>L138-(H138+H139+H140)</f>
        <v>161.59</v>
      </c>
      <c r="N138" s="7"/>
      <c r="O138" s="18">
        <v>2017</v>
      </c>
      <c r="P138" s="24"/>
    </row>
    <row r="139" ht="24" spans="1:16">
      <c r="A139" s="8"/>
      <c r="B139" s="8"/>
      <c r="C139" s="8"/>
      <c r="D139" s="7" t="s">
        <v>24</v>
      </c>
      <c r="E139" s="8" t="s">
        <v>25</v>
      </c>
      <c r="F139" s="7" t="s">
        <v>387</v>
      </c>
      <c r="G139" s="8">
        <v>1</v>
      </c>
      <c r="H139" s="9">
        <v>20</v>
      </c>
      <c r="I139" s="8"/>
      <c r="J139" s="8"/>
      <c r="K139" s="8"/>
      <c r="L139" s="8"/>
      <c r="M139" s="21"/>
      <c r="N139" s="7"/>
      <c r="O139" s="18"/>
      <c r="P139" s="25"/>
    </row>
    <row r="140" ht="24" spans="1:16">
      <c r="A140" s="8"/>
      <c r="B140" s="8"/>
      <c r="C140" s="8"/>
      <c r="D140" s="7" t="s">
        <v>24</v>
      </c>
      <c r="E140" s="8" t="s">
        <v>25</v>
      </c>
      <c r="F140" s="7" t="s">
        <v>388</v>
      </c>
      <c r="G140" s="8">
        <v>1</v>
      </c>
      <c r="H140" s="9">
        <v>30</v>
      </c>
      <c r="I140" s="8"/>
      <c r="J140" s="8"/>
      <c r="K140" s="8"/>
      <c r="L140" s="8"/>
      <c r="M140" s="21"/>
      <c r="N140" s="7"/>
      <c r="O140" s="18"/>
      <c r="P140" s="26"/>
    </row>
    <row r="141" ht="24" spans="1:16">
      <c r="A141" s="13">
        <v>50</v>
      </c>
      <c r="B141" s="13" t="s">
        <v>382</v>
      </c>
      <c r="C141" s="13" t="s">
        <v>389</v>
      </c>
      <c r="D141" s="13" t="s">
        <v>390</v>
      </c>
      <c r="E141" s="8" t="s">
        <v>51</v>
      </c>
      <c r="F141" s="15" t="s">
        <v>391</v>
      </c>
      <c r="G141" s="8">
        <v>1</v>
      </c>
      <c r="H141" s="16">
        <v>52.52</v>
      </c>
      <c r="I141" s="8" t="s">
        <v>392</v>
      </c>
      <c r="J141" s="21" t="s">
        <v>391</v>
      </c>
      <c r="K141" s="8">
        <v>1</v>
      </c>
      <c r="L141" s="21">
        <v>33.87</v>
      </c>
      <c r="M141" s="21">
        <f t="shared" ref="M141:M144" si="7">L141-H141</f>
        <v>-18.65</v>
      </c>
      <c r="N141" s="7"/>
      <c r="O141" s="18">
        <v>2018</v>
      </c>
      <c r="P141" s="18"/>
    </row>
    <row r="142" ht="24" spans="1:16">
      <c r="A142" s="13"/>
      <c r="B142" s="13"/>
      <c r="C142" s="13"/>
      <c r="D142" s="11" t="s">
        <v>393</v>
      </c>
      <c r="E142" s="8" t="s">
        <v>79</v>
      </c>
      <c r="F142" s="11" t="s">
        <v>394</v>
      </c>
      <c r="G142" s="8">
        <v>2</v>
      </c>
      <c r="H142" s="12">
        <v>20</v>
      </c>
      <c r="I142" s="11" t="s">
        <v>393</v>
      </c>
      <c r="J142" s="21" t="s">
        <v>395</v>
      </c>
      <c r="K142" s="8">
        <v>2</v>
      </c>
      <c r="L142" s="21">
        <v>21.24</v>
      </c>
      <c r="M142" s="21">
        <f t="shared" si="7"/>
        <v>1.24</v>
      </c>
      <c r="N142" s="7"/>
      <c r="O142" s="18">
        <v>2018</v>
      </c>
      <c r="P142" s="18"/>
    </row>
    <row r="143" ht="24.95" customHeight="1" spans="1:16">
      <c r="A143" s="7">
        <v>51</v>
      </c>
      <c r="B143" s="7" t="s">
        <v>382</v>
      </c>
      <c r="C143" s="7" t="s">
        <v>396</v>
      </c>
      <c r="D143" s="7" t="s">
        <v>24</v>
      </c>
      <c r="E143" s="8" t="s">
        <v>25</v>
      </c>
      <c r="F143" s="7" t="s">
        <v>129</v>
      </c>
      <c r="G143" s="8">
        <v>1</v>
      </c>
      <c r="H143" s="9">
        <v>25</v>
      </c>
      <c r="I143" s="8" t="s">
        <v>397</v>
      </c>
      <c r="J143" s="8" t="s">
        <v>129</v>
      </c>
      <c r="K143" s="8">
        <v>1</v>
      </c>
      <c r="L143" s="21">
        <v>10.35</v>
      </c>
      <c r="M143" s="21">
        <f t="shared" si="7"/>
        <v>-14.65</v>
      </c>
      <c r="N143" s="7"/>
      <c r="O143" s="18">
        <v>2018</v>
      </c>
      <c r="P143" s="18"/>
    </row>
    <row r="144" ht="24.95" customHeight="1" spans="1:16">
      <c r="A144" s="13">
        <v>52</v>
      </c>
      <c r="B144" s="13" t="s">
        <v>382</v>
      </c>
      <c r="C144" s="13" t="s">
        <v>398</v>
      </c>
      <c r="D144" s="13" t="s">
        <v>399</v>
      </c>
      <c r="E144" s="8" t="s">
        <v>51</v>
      </c>
      <c r="F144" s="13" t="s">
        <v>126</v>
      </c>
      <c r="G144" s="8">
        <v>1</v>
      </c>
      <c r="H144" s="12">
        <v>54.7</v>
      </c>
      <c r="I144" s="30" t="s">
        <v>400</v>
      </c>
      <c r="J144" s="8" t="s">
        <v>401</v>
      </c>
      <c r="K144" s="8">
        <v>4</v>
      </c>
      <c r="L144" s="21">
        <v>111.8</v>
      </c>
      <c r="M144" s="21">
        <f t="shared" si="7"/>
        <v>57.1</v>
      </c>
      <c r="N144" s="7"/>
      <c r="O144" s="18">
        <v>2018</v>
      </c>
      <c r="P144" s="18"/>
    </row>
    <row r="145" ht="24.95" customHeight="1" spans="1:16">
      <c r="A145" s="7">
        <v>53</v>
      </c>
      <c r="B145" s="7" t="s">
        <v>382</v>
      </c>
      <c r="C145" s="7" t="s">
        <v>402</v>
      </c>
      <c r="D145" s="7" t="s">
        <v>403</v>
      </c>
      <c r="E145" s="8" t="s">
        <v>36</v>
      </c>
      <c r="F145" s="7" t="s">
        <v>404</v>
      </c>
      <c r="G145" s="8">
        <v>1</v>
      </c>
      <c r="H145" s="10">
        <v>26.16</v>
      </c>
      <c r="I145" s="51" t="s">
        <v>405</v>
      </c>
      <c r="J145" s="23" t="s">
        <v>71</v>
      </c>
      <c r="K145" s="8">
        <v>1</v>
      </c>
      <c r="L145" s="8">
        <v>106.72</v>
      </c>
      <c r="M145" s="21">
        <f>L145-(H145+H146)</f>
        <v>-9.44</v>
      </c>
      <c r="N145" s="7"/>
      <c r="O145" s="18">
        <v>2017</v>
      </c>
      <c r="P145" s="24"/>
    </row>
    <row r="146" ht="24.95" customHeight="1" spans="1:16">
      <c r="A146" s="7"/>
      <c r="B146" s="7"/>
      <c r="C146" s="7"/>
      <c r="D146" s="7" t="s">
        <v>406</v>
      </c>
      <c r="E146" s="8" t="s">
        <v>36</v>
      </c>
      <c r="F146" s="7" t="s">
        <v>404</v>
      </c>
      <c r="G146" s="8">
        <v>1</v>
      </c>
      <c r="H146" s="10">
        <v>90</v>
      </c>
      <c r="I146" s="51"/>
      <c r="J146" s="23"/>
      <c r="K146" s="8"/>
      <c r="L146" s="8"/>
      <c r="M146" s="21"/>
      <c r="N146" s="7"/>
      <c r="O146" s="18"/>
      <c r="P146" s="26"/>
    </row>
    <row r="147" ht="23.1" customHeight="1" spans="1:16">
      <c r="A147" s="7">
        <v>54</v>
      </c>
      <c r="B147" s="7" t="s">
        <v>382</v>
      </c>
      <c r="C147" s="7" t="s">
        <v>407</v>
      </c>
      <c r="D147" s="7" t="s">
        <v>24</v>
      </c>
      <c r="E147" s="8" t="s">
        <v>25</v>
      </c>
      <c r="F147" s="7" t="s">
        <v>408</v>
      </c>
      <c r="G147" s="8">
        <v>1</v>
      </c>
      <c r="H147" s="9">
        <v>26</v>
      </c>
      <c r="I147" s="8" t="s">
        <v>409</v>
      </c>
      <c r="J147" s="8" t="s">
        <v>354</v>
      </c>
      <c r="K147" s="8">
        <v>3</v>
      </c>
      <c r="L147" s="21">
        <v>114.42</v>
      </c>
      <c r="M147" s="21">
        <f>L147-(H147+H148+H149)</f>
        <v>58.42</v>
      </c>
      <c r="N147" s="7"/>
      <c r="O147" s="18">
        <v>2018</v>
      </c>
      <c r="P147" s="24"/>
    </row>
    <row r="148" ht="23.1" customHeight="1" spans="1:16">
      <c r="A148" s="7"/>
      <c r="B148" s="7"/>
      <c r="C148" s="7"/>
      <c r="D148" s="7" t="s">
        <v>24</v>
      </c>
      <c r="E148" s="8" t="s">
        <v>25</v>
      </c>
      <c r="F148" s="7" t="s">
        <v>410</v>
      </c>
      <c r="G148" s="8">
        <v>1</v>
      </c>
      <c r="H148" s="9">
        <v>15</v>
      </c>
      <c r="I148" s="8"/>
      <c r="J148" s="8"/>
      <c r="K148" s="8"/>
      <c r="L148" s="21"/>
      <c r="M148" s="21"/>
      <c r="N148" s="7"/>
      <c r="O148" s="18"/>
      <c r="P148" s="25"/>
    </row>
    <row r="149" ht="23.1" customHeight="1" spans="1:16">
      <c r="A149" s="7"/>
      <c r="B149" s="7"/>
      <c r="C149" s="7"/>
      <c r="D149" s="7" t="s">
        <v>24</v>
      </c>
      <c r="E149" s="8" t="s">
        <v>25</v>
      </c>
      <c r="F149" s="7" t="s">
        <v>411</v>
      </c>
      <c r="G149" s="8">
        <v>1</v>
      </c>
      <c r="H149" s="9">
        <v>15</v>
      </c>
      <c r="I149" s="8"/>
      <c r="J149" s="8"/>
      <c r="K149" s="8"/>
      <c r="L149" s="21"/>
      <c r="M149" s="21"/>
      <c r="N149" s="7"/>
      <c r="O149" s="18"/>
      <c r="P149" s="26"/>
    </row>
    <row r="150" ht="23.1" customHeight="1" spans="1:16">
      <c r="A150" s="7">
        <v>55</v>
      </c>
      <c r="B150" s="7" t="s">
        <v>382</v>
      </c>
      <c r="C150" s="7" t="s">
        <v>412</v>
      </c>
      <c r="D150" s="7" t="s">
        <v>24</v>
      </c>
      <c r="E150" s="8" t="s">
        <v>25</v>
      </c>
      <c r="F150" s="7" t="s">
        <v>413</v>
      </c>
      <c r="G150" s="8">
        <v>1</v>
      </c>
      <c r="H150" s="9">
        <v>6</v>
      </c>
      <c r="I150" s="8" t="s">
        <v>414</v>
      </c>
      <c r="J150" s="8" t="s">
        <v>415</v>
      </c>
      <c r="K150" s="8">
        <v>9</v>
      </c>
      <c r="L150" s="21">
        <v>128.91</v>
      </c>
      <c r="M150" s="21">
        <v>49.91</v>
      </c>
      <c r="N150" s="8"/>
      <c r="O150" s="18">
        <v>2018</v>
      </c>
      <c r="P150" s="24"/>
    </row>
    <row r="151" ht="23.1" customHeight="1" spans="1:16">
      <c r="A151" s="7"/>
      <c r="B151" s="7"/>
      <c r="C151" s="7"/>
      <c r="D151" s="7" t="s">
        <v>24</v>
      </c>
      <c r="E151" s="8" t="s">
        <v>25</v>
      </c>
      <c r="F151" s="7" t="s">
        <v>416</v>
      </c>
      <c r="G151" s="8">
        <v>1</v>
      </c>
      <c r="H151" s="9">
        <v>5</v>
      </c>
      <c r="I151" s="8"/>
      <c r="J151" s="8"/>
      <c r="K151" s="8"/>
      <c r="L151" s="21"/>
      <c r="M151" s="21"/>
      <c r="N151" s="8"/>
      <c r="O151" s="18"/>
      <c r="P151" s="25"/>
    </row>
    <row r="152" ht="23.1" customHeight="1" spans="1:16">
      <c r="A152" s="7"/>
      <c r="B152" s="7"/>
      <c r="C152" s="7"/>
      <c r="D152" s="7" t="s">
        <v>24</v>
      </c>
      <c r="E152" s="8" t="s">
        <v>25</v>
      </c>
      <c r="F152" s="7" t="s">
        <v>417</v>
      </c>
      <c r="G152" s="8">
        <v>1</v>
      </c>
      <c r="H152" s="9">
        <v>10</v>
      </c>
      <c r="I152" s="8"/>
      <c r="J152" s="8"/>
      <c r="K152" s="8"/>
      <c r="L152" s="21"/>
      <c r="M152" s="21"/>
      <c r="N152" s="8"/>
      <c r="O152" s="18"/>
      <c r="P152" s="25"/>
    </row>
    <row r="153" ht="23.1" customHeight="1" spans="1:16">
      <c r="A153" s="7"/>
      <c r="B153" s="7"/>
      <c r="C153" s="7"/>
      <c r="D153" s="7" t="s">
        <v>24</v>
      </c>
      <c r="E153" s="8" t="s">
        <v>25</v>
      </c>
      <c r="F153" s="7" t="s">
        <v>418</v>
      </c>
      <c r="G153" s="8">
        <v>1</v>
      </c>
      <c r="H153" s="9">
        <v>5</v>
      </c>
      <c r="I153" s="8"/>
      <c r="J153" s="8"/>
      <c r="K153" s="8"/>
      <c r="L153" s="21"/>
      <c r="M153" s="21"/>
      <c r="N153" s="8"/>
      <c r="O153" s="18"/>
      <c r="P153" s="25"/>
    </row>
    <row r="154" ht="23.1" customHeight="1" spans="1:16">
      <c r="A154" s="7"/>
      <c r="B154" s="7"/>
      <c r="C154" s="7"/>
      <c r="D154" s="7" t="s">
        <v>24</v>
      </c>
      <c r="E154" s="8" t="s">
        <v>25</v>
      </c>
      <c r="F154" s="7" t="s">
        <v>419</v>
      </c>
      <c r="G154" s="8">
        <v>1</v>
      </c>
      <c r="H154" s="9">
        <v>5</v>
      </c>
      <c r="I154" s="8"/>
      <c r="J154" s="8"/>
      <c r="K154" s="8"/>
      <c r="L154" s="21"/>
      <c r="M154" s="21"/>
      <c r="N154" s="8"/>
      <c r="O154" s="18"/>
      <c r="P154" s="25"/>
    </row>
    <row r="155" ht="23.1" customHeight="1" spans="1:16">
      <c r="A155" s="7"/>
      <c r="B155" s="7"/>
      <c r="C155" s="7"/>
      <c r="D155" s="7" t="s">
        <v>24</v>
      </c>
      <c r="E155" s="8" t="s">
        <v>25</v>
      </c>
      <c r="F155" s="7" t="s">
        <v>420</v>
      </c>
      <c r="G155" s="8">
        <v>1</v>
      </c>
      <c r="H155" s="9">
        <v>13</v>
      </c>
      <c r="I155" s="8"/>
      <c r="J155" s="8"/>
      <c r="K155" s="8"/>
      <c r="L155" s="21"/>
      <c r="M155" s="21"/>
      <c r="N155" s="8"/>
      <c r="O155" s="18"/>
      <c r="P155" s="25"/>
    </row>
    <row r="156" ht="23.1" customHeight="1" spans="1:16">
      <c r="A156" s="7"/>
      <c r="B156" s="7"/>
      <c r="C156" s="7"/>
      <c r="D156" s="7" t="s">
        <v>24</v>
      </c>
      <c r="E156" s="8" t="s">
        <v>25</v>
      </c>
      <c r="F156" s="7" t="s">
        <v>421</v>
      </c>
      <c r="G156" s="8">
        <v>1</v>
      </c>
      <c r="H156" s="9">
        <v>15</v>
      </c>
      <c r="I156" s="8"/>
      <c r="J156" s="8"/>
      <c r="K156" s="8"/>
      <c r="L156" s="21"/>
      <c r="M156" s="21"/>
      <c r="N156" s="8"/>
      <c r="O156" s="18"/>
      <c r="P156" s="25"/>
    </row>
    <row r="157" ht="23.1" customHeight="1" spans="1:16">
      <c r="A157" s="7"/>
      <c r="B157" s="7"/>
      <c r="C157" s="7"/>
      <c r="D157" s="7" t="s">
        <v>24</v>
      </c>
      <c r="E157" s="8" t="s">
        <v>25</v>
      </c>
      <c r="F157" s="7" t="s">
        <v>422</v>
      </c>
      <c r="G157" s="8">
        <v>1</v>
      </c>
      <c r="H157" s="9">
        <v>10</v>
      </c>
      <c r="I157" s="8"/>
      <c r="J157" s="8"/>
      <c r="K157" s="8"/>
      <c r="L157" s="21"/>
      <c r="M157" s="21"/>
      <c r="N157" s="8"/>
      <c r="O157" s="18"/>
      <c r="P157" s="25"/>
    </row>
    <row r="158" ht="23.1" customHeight="1" spans="1:16">
      <c r="A158" s="7"/>
      <c r="B158" s="7"/>
      <c r="C158" s="7"/>
      <c r="D158" s="7" t="s">
        <v>24</v>
      </c>
      <c r="E158" s="8" t="s">
        <v>25</v>
      </c>
      <c r="F158" s="7" t="s">
        <v>423</v>
      </c>
      <c r="G158" s="8">
        <v>1</v>
      </c>
      <c r="H158" s="9">
        <v>10</v>
      </c>
      <c r="I158" s="8"/>
      <c r="J158" s="8"/>
      <c r="K158" s="8"/>
      <c r="L158" s="21"/>
      <c r="M158" s="21"/>
      <c r="N158" s="8"/>
      <c r="O158" s="18"/>
      <c r="P158" s="26"/>
    </row>
    <row r="159" ht="33" customHeight="1" spans="1:16">
      <c r="A159" s="7">
        <v>56</v>
      </c>
      <c r="B159" s="7" t="s">
        <v>382</v>
      </c>
      <c r="C159" s="7" t="s">
        <v>424</v>
      </c>
      <c r="D159" s="7" t="s">
        <v>425</v>
      </c>
      <c r="E159" s="8" t="s">
        <v>36</v>
      </c>
      <c r="F159" s="7" t="s">
        <v>426</v>
      </c>
      <c r="G159" s="8">
        <v>1</v>
      </c>
      <c r="H159" s="10">
        <v>98.4</v>
      </c>
      <c r="I159" s="8" t="s">
        <v>427</v>
      </c>
      <c r="J159" s="23" t="s">
        <v>428</v>
      </c>
      <c r="K159" s="8">
        <v>1</v>
      </c>
      <c r="L159" s="8">
        <v>44.04</v>
      </c>
      <c r="M159" s="21">
        <f>L159-(H159+H160)</f>
        <v>-99.36</v>
      </c>
      <c r="N159" s="8"/>
      <c r="O159" s="18">
        <v>2017</v>
      </c>
      <c r="P159" s="24"/>
    </row>
    <row r="160" ht="33" customHeight="1" spans="1:16">
      <c r="A160" s="7"/>
      <c r="B160" s="7"/>
      <c r="C160" s="7"/>
      <c r="D160" s="7" t="s">
        <v>24</v>
      </c>
      <c r="E160" s="8" t="s">
        <v>25</v>
      </c>
      <c r="F160" s="7" t="s">
        <v>429</v>
      </c>
      <c r="G160" s="8">
        <v>1</v>
      </c>
      <c r="H160" s="16">
        <v>45</v>
      </c>
      <c r="I160" s="8"/>
      <c r="J160" s="23"/>
      <c r="K160" s="8"/>
      <c r="L160" s="8"/>
      <c r="M160" s="21"/>
      <c r="N160" s="8"/>
      <c r="O160" s="18"/>
      <c r="P160" s="26"/>
    </row>
    <row r="161" ht="24" spans="1:16">
      <c r="A161" s="7">
        <v>57</v>
      </c>
      <c r="B161" s="7" t="s">
        <v>430</v>
      </c>
      <c r="C161" s="7" t="s">
        <v>431</v>
      </c>
      <c r="D161" s="7" t="s">
        <v>24</v>
      </c>
      <c r="E161" s="8" t="s">
        <v>25</v>
      </c>
      <c r="F161" s="7" t="s">
        <v>432</v>
      </c>
      <c r="G161" s="8">
        <v>1</v>
      </c>
      <c r="H161" s="9">
        <v>30</v>
      </c>
      <c r="I161" s="8" t="s">
        <v>433</v>
      </c>
      <c r="J161" s="8" t="s">
        <v>434</v>
      </c>
      <c r="K161" s="8">
        <v>1</v>
      </c>
      <c r="L161" s="21">
        <v>57.81</v>
      </c>
      <c r="M161" s="21">
        <f>L161-(H161+H162)</f>
        <v>-2.19</v>
      </c>
      <c r="N161" s="7"/>
      <c r="O161" s="18">
        <v>2018</v>
      </c>
      <c r="P161" s="24"/>
    </row>
    <row r="162" ht="24" spans="1:16">
      <c r="A162" s="7"/>
      <c r="B162" s="7"/>
      <c r="C162" s="7"/>
      <c r="D162" s="7" t="s">
        <v>76</v>
      </c>
      <c r="E162" s="8" t="s">
        <v>25</v>
      </c>
      <c r="F162" s="7" t="s">
        <v>435</v>
      </c>
      <c r="G162" s="8">
        <v>1</v>
      </c>
      <c r="H162" s="9">
        <v>30</v>
      </c>
      <c r="I162" s="8"/>
      <c r="J162" s="8"/>
      <c r="K162" s="8"/>
      <c r="L162" s="21"/>
      <c r="M162" s="21"/>
      <c r="N162" s="7"/>
      <c r="O162" s="18"/>
      <c r="P162" s="26"/>
    </row>
    <row r="163" ht="84" spans="1:16">
      <c r="A163" s="7"/>
      <c r="B163" s="7"/>
      <c r="C163" s="7"/>
      <c r="D163" s="13" t="s">
        <v>436</v>
      </c>
      <c r="E163" s="8" t="s">
        <v>79</v>
      </c>
      <c r="F163" s="13" t="s">
        <v>437</v>
      </c>
      <c r="G163" s="8">
        <v>2</v>
      </c>
      <c r="H163" s="12">
        <v>38</v>
      </c>
      <c r="I163" s="36" t="s">
        <v>436</v>
      </c>
      <c r="J163" s="49" t="s">
        <v>438</v>
      </c>
      <c r="K163" s="8">
        <v>5</v>
      </c>
      <c r="L163" s="21">
        <v>79.95</v>
      </c>
      <c r="M163" s="21">
        <f t="shared" ref="M163:M170" si="8">L163-H163</f>
        <v>41.95</v>
      </c>
      <c r="N163" s="7"/>
      <c r="O163" s="18">
        <v>2018</v>
      </c>
      <c r="P163" s="18"/>
    </row>
    <row r="164" ht="24" spans="1:16">
      <c r="A164" s="7">
        <v>58</v>
      </c>
      <c r="B164" s="7" t="s">
        <v>430</v>
      </c>
      <c r="C164" s="7" t="s">
        <v>439</v>
      </c>
      <c r="D164" s="7" t="s">
        <v>76</v>
      </c>
      <c r="E164" s="8" t="s">
        <v>25</v>
      </c>
      <c r="F164" s="7" t="s">
        <v>440</v>
      </c>
      <c r="G164" s="8">
        <v>1</v>
      </c>
      <c r="H164" s="9">
        <v>20</v>
      </c>
      <c r="I164" s="8" t="s">
        <v>441</v>
      </c>
      <c r="J164" s="8" t="s">
        <v>217</v>
      </c>
      <c r="K164" s="8">
        <v>1</v>
      </c>
      <c r="L164" s="21">
        <v>32.72</v>
      </c>
      <c r="M164" s="21">
        <f t="shared" si="8"/>
        <v>12.72</v>
      </c>
      <c r="N164" s="7"/>
      <c r="O164" s="18">
        <v>2018</v>
      </c>
      <c r="P164" s="18"/>
    </row>
    <row r="165" ht="24" spans="1:16">
      <c r="A165" s="7"/>
      <c r="B165" s="7"/>
      <c r="C165" s="7"/>
      <c r="D165" s="13" t="s">
        <v>442</v>
      </c>
      <c r="E165" s="8" t="s">
        <v>79</v>
      </c>
      <c r="F165" s="13" t="s">
        <v>443</v>
      </c>
      <c r="G165" s="8">
        <v>3</v>
      </c>
      <c r="H165" s="12">
        <v>65</v>
      </c>
      <c r="I165" s="13" t="s">
        <v>442</v>
      </c>
      <c r="J165" s="36" t="s">
        <v>443</v>
      </c>
      <c r="K165" s="8">
        <v>8</v>
      </c>
      <c r="L165" s="21">
        <v>141.58</v>
      </c>
      <c r="M165" s="21">
        <f t="shared" si="8"/>
        <v>76.58</v>
      </c>
      <c r="N165" s="13"/>
      <c r="O165" s="18">
        <v>2018</v>
      </c>
      <c r="P165" s="18"/>
    </row>
    <row r="166" ht="24" spans="1:16">
      <c r="A166" s="7">
        <v>59</v>
      </c>
      <c r="B166" s="7" t="s">
        <v>430</v>
      </c>
      <c r="C166" s="7" t="s">
        <v>444</v>
      </c>
      <c r="D166" s="13" t="s">
        <v>445</v>
      </c>
      <c r="E166" s="8" t="s">
        <v>51</v>
      </c>
      <c r="F166" s="15" t="s">
        <v>391</v>
      </c>
      <c r="G166" s="8">
        <v>1</v>
      </c>
      <c r="H166" s="16">
        <v>40.25</v>
      </c>
      <c r="I166" s="8" t="s">
        <v>446</v>
      </c>
      <c r="J166" s="21" t="s">
        <v>391</v>
      </c>
      <c r="K166" s="8">
        <v>1</v>
      </c>
      <c r="L166" s="21">
        <v>69.4</v>
      </c>
      <c r="M166" s="21">
        <f t="shared" si="8"/>
        <v>29.15</v>
      </c>
      <c r="N166" s="7"/>
      <c r="O166" s="18">
        <v>2018</v>
      </c>
      <c r="P166" s="18"/>
    </row>
    <row r="167" ht="24" spans="1:16">
      <c r="A167" s="13">
        <v>60</v>
      </c>
      <c r="B167" s="13" t="s">
        <v>430</v>
      </c>
      <c r="C167" s="13" t="s">
        <v>447</v>
      </c>
      <c r="D167" s="13" t="s">
        <v>448</v>
      </c>
      <c r="E167" s="8" t="s">
        <v>51</v>
      </c>
      <c r="F167" s="15" t="s">
        <v>449</v>
      </c>
      <c r="G167" s="8">
        <v>2</v>
      </c>
      <c r="H167" s="16">
        <v>41.6</v>
      </c>
      <c r="I167" s="8" t="s">
        <v>450</v>
      </c>
      <c r="J167" s="21" t="s">
        <v>449</v>
      </c>
      <c r="K167" s="8">
        <v>2</v>
      </c>
      <c r="L167" s="21">
        <v>94.88</v>
      </c>
      <c r="M167" s="21">
        <f t="shared" si="8"/>
        <v>53.28</v>
      </c>
      <c r="N167" s="7"/>
      <c r="O167" s="18">
        <v>2018</v>
      </c>
      <c r="P167" s="18"/>
    </row>
    <row r="168" ht="24" spans="1:16">
      <c r="A168" s="7">
        <v>61</v>
      </c>
      <c r="B168" s="7" t="s">
        <v>430</v>
      </c>
      <c r="C168" s="7" t="s">
        <v>451</v>
      </c>
      <c r="D168" s="7" t="s">
        <v>24</v>
      </c>
      <c r="E168" s="8" t="s">
        <v>25</v>
      </c>
      <c r="F168" s="7" t="s">
        <v>452</v>
      </c>
      <c r="G168" s="8">
        <v>1</v>
      </c>
      <c r="H168" s="9">
        <v>70</v>
      </c>
      <c r="I168" s="8" t="s">
        <v>453</v>
      </c>
      <c r="J168" s="8" t="s">
        <v>391</v>
      </c>
      <c r="K168" s="8">
        <v>1</v>
      </c>
      <c r="L168" s="21">
        <v>80.76</v>
      </c>
      <c r="M168" s="21">
        <f t="shared" si="8"/>
        <v>10.76</v>
      </c>
      <c r="N168" s="7"/>
      <c r="O168" s="18">
        <v>2018</v>
      </c>
      <c r="P168" s="18"/>
    </row>
    <row r="169" ht="54" customHeight="1" spans="1:16">
      <c r="A169" s="7">
        <v>62</v>
      </c>
      <c r="B169" s="7" t="s">
        <v>430</v>
      </c>
      <c r="C169" s="7" t="s">
        <v>454</v>
      </c>
      <c r="D169" s="7" t="s">
        <v>455</v>
      </c>
      <c r="E169" s="8" t="s">
        <v>36</v>
      </c>
      <c r="F169" s="7" t="s">
        <v>456</v>
      </c>
      <c r="G169" s="8">
        <v>1</v>
      </c>
      <c r="H169" s="10">
        <v>37.6</v>
      </c>
      <c r="I169" s="8" t="s">
        <v>457</v>
      </c>
      <c r="J169" s="23" t="s">
        <v>126</v>
      </c>
      <c r="K169" s="8">
        <v>1</v>
      </c>
      <c r="L169" s="8">
        <v>81.1</v>
      </c>
      <c r="M169" s="21">
        <f t="shared" si="8"/>
        <v>43.5</v>
      </c>
      <c r="N169" s="7"/>
      <c r="O169" s="18">
        <v>2017</v>
      </c>
      <c r="P169" s="18"/>
    </row>
    <row r="170" ht="54" customHeight="1" spans="1:16">
      <c r="A170" s="13">
        <v>63</v>
      </c>
      <c r="B170" s="13" t="s">
        <v>430</v>
      </c>
      <c r="C170" s="13" t="s">
        <v>458</v>
      </c>
      <c r="D170" s="13" t="s">
        <v>459</v>
      </c>
      <c r="E170" s="8" t="s">
        <v>51</v>
      </c>
      <c r="F170" s="13" t="s">
        <v>334</v>
      </c>
      <c r="G170" s="8">
        <v>1</v>
      </c>
      <c r="H170" s="12">
        <v>62.04</v>
      </c>
      <c r="I170" s="7" t="s">
        <v>459</v>
      </c>
      <c r="J170" s="21" t="s">
        <v>334</v>
      </c>
      <c r="K170" s="8">
        <v>1</v>
      </c>
      <c r="L170" s="21">
        <v>39.9</v>
      </c>
      <c r="M170" s="21">
        <f t="shared" si="8"/>
        <v>-22.14</v>
      </c>
      <c r="N170" s="7"/>
      <c r="O170" s="18">
        <v>2018</v>
      </c>
      <c r="P170" s="18"/>
    </row>
    <row r="171" ht="54" customHeight="1" spans="1:16">
      <c r="A171" s="7">
        <v>64</v>
      </c>
      <c r="B171" s="7" t="s">
        <v>460</v>
      </c>
      <c r="C171" s="7" t="s">
        <v>461</v>
      </c>
      <c r="D171" s="7" t="s">
        <v>462</v>
      </c>
      <c r="E171" s="8" t="s">
        <v>36</v>
      </c>
      <c r="F171" s="7" t="s">
        <v>463</v>
      </c>
      <c r="G171" s="8">
        <v>1</v>
      </c>
      <c r="H171" s="10">
        <v>22</v>
      </c>
      <c r="I171" s="8" t="s">
        <v>464</v>
      </c>
      <c r="J171" s="23" t="s">
        <v>465</v>
      </c>
      <c r="K171" s="8">
        <v>1</v>
      </c>
      <c r="L171" s="8">
        <v>112.69</v>
      </c>
      <c r="M171" s="21">
        <f>L171-(H171+H172)</f>
        <v>-22.31</v>
      </c>
      <c r="N171" s="7"/>
      <c r="O171" s="18">
        <v>2017</v>
      </c>
      <c r="P171" s="24"/>
    </row>
    <row r="172" ht="54" customHeight="1" spans="1:16">
      <c r="A172" s="7"/>
      <c r="B172" s="7"/>
      <c r="C172" s="7"/>
      <c r="D172" s="7" t="s">
        <v>466</v>
      </c>
      <c r="E172" s="8" t="s">
        <v>25</v>
      </c>
      <c r="F172" s="7" t="s">
        <v>217</v>
      </c>
      <c r="G172" s="8">
        <v>2</v>
      </c>
      <c r="H172" s="9">
        <v>113</v>
      </c>
      <c r="I172" s="8"/>
      <c r="J172" s="23"/>
      <c r="K172" s="8"/>
      <c r="L172" s="8"/>
      <c r="M172" s="21"/>
      <c r="N172" s="7"/>
      <c r="O172" s="18"/>
      <c r="P172" s="26"/>
    </row>
    <row r="173" ht="54" customHeight="1" spans="1:16">
      <c r="A173" s="7"/>
      <c r="B173" s="7"/>
      <c r="C173" s="7"/>
      <c r="D173" s="7" t="s">
        <v>467</v>
      </c>
      <c r="E173" s="8" t="s">
        <v>36</v>
      </c>
      <c r="F173" s="7" t="s">
        <v>468</v>
      </c>
      <c r="G173" s="8">
        <v>1</v>
      </c>
      <c r="H173" s="10">
        <v>9</v>
      </c>
      <c r="I173" s="8" t="s">
        <v>469</v>
      </c>
      <c r="J173" s="23" t="s">
        <v>470</v>
      </c>
      <c r="K173" s="8">
        <v>1</v>
      </c>
      <c r="L173" s="8">
        <v>125.75</v>
      </c>
      <c r="M173" s="21">
        <f>L173-(H173+H174)</f>
        <v>-9.25</v>
      </c>
      <c r="N173" s="7"/>
      <c r="O173" s="18">
        <v>2017</v>
      </c>
      <c r="P173" s="24"/>
    </row>
    <row r="174" ht="54" customHeight="1" spans="1:16">
      <c r="A174" s="7"/>
      <c r="B174" s="7"/>
      <c r="C174" s="7"/>
      <c r="D174" s="7" t="s">
        <v>471</v>
      </c>
      <c r="E174" s="8" t="s">
        <v>25</v>
      </c>
      <c r="F174" s="7" t="s">
        <v>472</v>
      </c>
      <c r="G174" s="8">
        <v>1</v>
      </c>
      <c r="H174" s="9">
        <v>126</v>
      </c>
      <c r="I174" s="8"/>
      <c r="J174" s="23"/>
      <c r="K174" s="8"/>
      <c r="L174" s="8"/>
      <c r="M174" s="21"/>
      <c r="N174" s="7"/>
      <c r="O174" s="18"/>
      <c r="P174" s="26"/>
    </row>
    <row r="175" ht="54" customHeight="1" spans="1:16">
      <c r="A175" s="7"/>
      <c r="B175" s="7"/>
      <c r="C175" s="7"/>
      <c r="D175" s="11" t="s">
        <v>473</v>
      </c>
      <c r="E175" s="8" t="s">
        <v>51</v>
      </c>
      <c r="F175" s="11" t="s">
        <v>361</v>
      </c>
      <c r="G175" s="8">
        <v>2</v>
      </c>
      <c r="H175" s="12">
        <v>33.66</v>
      </c>
      <c r="I175" s="34" t="s">
        <v>474</v>
      </c>
      <c r="J175" s="21" t="s">
        <v>475</v>
      </c>
      <c r="K175" s="8">
        <v>2</v>
      </c>
      <c r="L175" s="21">
        <v>133.55</v>
      </c>
      <c r="M175" s="21">
        <f>L175-H175</f>
        <v>99.89</v>
      </c>
      <c r="N175" s="7"/>
      <c r="O175" s="18">
        <v>2018</v>
      </c>
      <c r="P175" s="18"/>
    </row>
    <row r="176" ht="33.95" customHeight="1" spans="1:16">
      <c r="A176" s="7">
        <v>65</v>
      </c>
      <c r="B176" s="7" t="s">
        <v>430</v>
      </c>
      <c r="C176" s="7" t="s">
        <v>476</v>
      </c>
      <c r="D176" s="7" t="s">
        <v>24</v>
      </c>
      <c r="E176" s="8" t="s">
        <v>25</v>
      </c>
      <c r="F176" s="7" t="s">
        <v>477</v>
      </c>
      <c r="G176" s="8">
        <v>1</v>
      </c>
      <c r="H176" s="9">
        <v>20</v>
      </c>
      <c r="I176" s="8" t="s">
        <v>478</v>
      </c>
      <c r="J176" s="8" t="s">
        <v>479</v>
      </c>
      <c r="K176" s="8">
        <v>2</v>
      </c>
      <c r="L176" s="21">
        <v>110.96</v>
      </c>
      <c r="M176" s="21">
        <f>L176-(H176+H177)</f>
        <v>65.96</v>
      </c>
      <c r="N176" s="7"/>
      <c r="O176" s="18">
        <v>2018</v>
      </c>
      <c r="P176" s="24"/>
    </row>
    <row r="177" ht="33.95" customHeight="1" spans="1:16">
      <c r="A177" s="7"/>
      <c r="B177" s="7"/>
      <c r="C177" s="7"/>
      <c r="D177" s="7" t="s">
        <v>24</v>
      </c>
      <c r="E177" s="8" t="s">
        <v>25</v>
      </c>
      <c r="F177" s="7" t="s">
        <v>480</v>
      </c>
      <c r="G177" s="8">
        <v>1</v>
      </c>
      <c r="H177" s="9">
        <v>25</v>
      </c>
      <c r="I177" s="8"/>
      <c r="J177" s="8"/>
      <c r="K177" s="8"/>
      <c r="L177" s="21"/>
      <c r="M177" s="21"/>
      <c r="N177" s="7"/>
      <c r="O177" s="18"/>
      <c r="P177" s="26"/>
    </row>
    <row r="178" ht="62.1" customHeight="1" spans="1:16">
      <c r="A178" s="7"/>
      <c r="B178" s="7"/>
      <c r="C178" s="7"/>
      <c r="D178" s="8" t="s">
        <v>481</v>
      </c>
      <c r="E178" s="8" t="s">
        <v>30</v>
      </c>
      <c r="F178" s="8" t="s">
        <v>482</v>
      </c>
      <c r="G178" s="8">
        <v>3</v>
      </c>
      <c r="H178" s="9">
        <v>70</v>
      </c>
      <c r="I178" s="28" t="s">
        <v>483</v>
      </c>
      <c r="J178" s="32" t="s">
        <v>484</v>
      </c>
      <c r="K178" s="8">
        <v>6</v>
      </c>
      <c r="L178" s="21">
        <v>218.54</v>
      </c>
      <c r="M178" s="21">
        <f>L178-H178</f>
        <v>148.54</v>
      </c>
      <c r="N178" s="7"/>
      <c r="O178" s="18">
        <v>2019</v>
      </c>
      <c r="P178" s="18"/>
    </row>
    <row r="179" ht="48" customHeight="1" spans="1:16">
      <c r="A179" s="13">
        <v>66</v>
      </c>
      <c r="B179" s="13" t="s">
        <v>460</v>
      </c>
      <c r="C179" s="13" t="s">
        <v>485</v>
      </c>
      <c r="D179" s="13" t="s">
        <v>486</v>
      </c>
      <c r="E179" s="8" t="s">
        <v>51</v>
      </c>
      <c r="F179" s="13" t="s">
        <v>487</v>
      </c>
      <c r="G179" s="8">
        <v>3</v>
      </c>
      <c r="H179" s="12">
        <v>52</v>
      </c>
      <c r="I179" s="8" t="s">
        <v>488</v>
      </c>
      <c r="J179" s="21" t="s">
        <v>487</v>
      </c>
      <c r="K179" s="8">
        <v>3</v>
      </c>
      <c r="L179" s="21">
        <v>75.93</v>
      </c>
      <c r="M179" s="21">
        <f>L179-H179</f>
        <v>23.93</v>
      </c>
      <c r="N179" s="7"/>
      <c r="O179" s="18">
        <v>2018</v>
      </c>
      <c r="P179" s="18"/>
    </row>
    <row r="180" ht="33.95" customHeight="1" spans="1:16">
      <c r="A180" s="7">
        <v>67</v>
      </c>
      <c r="B180" s="7" t="s">
        <v>460</v>
      </c>
      <c r="C180" s="7" t="s">
        <v>489</v>
      </c>
      <c r="D180" s="7" t="s">
        <v>490</v>
      </c>
      <c r="E180" s="8" t="s">
        <v>36</v>
      </c>
      <c r="F180" s="7" t="s">
        <v>491</v>
      </c>
      <c r="G180" s="8">
        <v>1</v>
      </c>
      <c r="H180" s="10">
        <v>7.6</v>
      </c>
      <c r="I180" s="34" t="s">
        <v>492</v>
      </c>
      <c r="J180" s="23" t="s">
        <v>493</v>
      </c>
      <c r="K180" s="8">
        <v>4</v>
      </c>
      <c r="L180" s="8">
        <v>77.4</v>
      </c>
      <c r="M180" s="21">
        <f>L180-(H180+H181+H182+H183+H184)</f>
        <v>16.64</v>
      </c>
      <c r="N180" s="7"/>
      <c r="O180" s="18">
        <v>2017</v>
      </c>
      <c r="P180" s="24"/>
    </row>
    <row r="181" ht="33.95" customHeight="1" spans="1:16">
      <c r="A181" s="7"/>
      <c r="B181" s="7"/>
      <c r="C181" s="7"/>
      <c r="D181" s="7" t="s">
        <v>494</v>
      </c>
      <c r="E181" s="8" t="s">
        <v>36</v>
      </c>
      <c r="F181" s="7" t="s">
        <v>495</v>
      </c>
      <c r="G181" s="8">
        <v>1</v>
      </c>
      <c r="H181" s="10">
        <v>7.2</v>
      </c>
      <c r="I181" s="34"/>
      <c r="J181" s="23"/>
      <c r="K181" s="8"/>
      <c r="L181" s="8"/>
      <c r="M181" s="21"/>
      <c r="N181" s="7"/>
      <c r="O181" s="18"/>
      <c r="P181" s="25"/>
    </row>
    <row r="182" ht="33.95" customHeight="1" spans="1:16">
      <c r="A182" s="7"/>
      <c r="B182" s="7"/>
      <c r="C182" s="7"/>
      <c r="D182" s="7" t="s">
        <v>492</v>
      </c>
      <c r="E182" s="8" t="s">
        <v>36</v>
      </c>
      <c r="F182" s="7" t="s">
        <v>496</v>
      </c>
      <c r="G182" s="8">
        <v>1</v>
      </c>
      <c r="H182" s="10">
        <v>28.4</v>
      </c>
      <c r="I182" s="34"/>
      <c r="J182" s="23"/>
      <c r="K182" s="8"/>
      <c r="L182" s="8"/>
      <c r="M182" s="21"/>
      <c r="N182" s="7"/>
      <c r="O182" s="18"/>
      <c r="P182" s="25"/>
    </row>
    <row r="183" ht="33.95" customHeight="1" spans="1:16">
      <c r="A183" s="7"/>
      <c r="B183" s="7"/>
      <c r="C183" s="7"/>
      <c r="D183" s="7" t="s">
        <v>497</v>
      </c>
      <c r="E183" s="8" t="s">
        <v>36</v>
      </c>
      <c r="F183" s="7" t="s">
        <v>498</v>
      </c>
      <c r="G183" s="8">
        <v>1</v>
      </c>
      <c r="H183" s="10">
        <v>10.56</v>
      </c>
      <c r="I183" s="34"/>
      <c r="J183" s="23"/>
      <c r="K183" s="8"/>
      <c r="L183" s="8"/>
      <c r="M183" s="21"/>
      <c r="N183" s="7"/>
      <c r="O183" s="18"/>
      <c r="P183" s="25"/>
    </row>
    <row r="184" ht="33.95" customHeight="1" spans="1:16">
      <c r="A184" s="7"/>
      <c r="B184" s="7"/>
      <c r="C184" s="7"/>
      <c r="D184" s="7" t="s">
        <v>24</v>
      </c>
      <c r="E184" s="8" t="s">
        <v>25</v>
      </c>
      <c r="F184" s="7" t="s">
        <v>499</v>
      </c>
      <c r="G184" s="8">
        <v>1</v>
      </c>
      <c r="H184" s="9">
        <v>7</v>
      </c>
      <c r="I184" s="34"/>
      <c r="J184" s="23"/>
      <c r="K184" s="8"/>
      <c r="L184" s="8"/>
      <c r="M184" s="21"/>
      <c r="N184" s="7"/>
      <c r="O184" s="18"/>
      <c r="P184" s="26"/>
    </row>
    <row r="185" ht="39" customHeight="1" spans="1:16">
      <c r="A185" s="7"/>
      <c r="B185" s="7"/>
      <c r="C185" s="7"/>
      <c r="D185" s="11" t="s">
        <v>500</v>
      </c>
      <c r="E185" s="8" t="s">
        <v>51</v>
      </c>
      <c r="F185" s="11" t="s">
        <v>501</v>
      </c>
      <c r="G185" s="8">
        <v>1</v>
      </c>
      <c r="H185" s="12">
        <v>42.76</v>
      </c>
      <c r="I185" s="34" t="s">
        <v>502</v>
      </c>
      <c r="J185" s="23" t="s">
        <v>503</v>
      </c>
      <c r="K185" s="8">
        <v>1</v>
      </c>
      <c r="L185" s="21">
        <v>52</v>
      </c>
      <c r="M185" s="21">
        <f>L185-H185</f>
        <v>9.24</v>
      </c>
      <c r="N185" s="7"/>
      <c r="O185" s="18">
        <v>2018</v>
      </c>
      <c r="P185" s="18"/>
    </row>
    <row r="186" ht="24" spans="1:16">
      <c r="A186" s="7">
        <v>68</v>
      </c>
      <c r="B186" s="7" t="s">
        <v>460</v>
      </c>
      <c r="C186" s="7" t="s">
        <v>504</v>
      </c>
      <c r="D186" s="8" t="s">
        <v>505</v>
      </c>
      <c r="E186" s="8" t="s">
        <v>36</v>
      </c>
      <c r="F186" s="8" t="s">
        <v>506</v>
      </c>
      <c r="G186" s="8">
        <v>1</v>
      </c>
      <c r="H186" s="10">
        <v>13.76</v>
      </c>
      <c r="I186" s="8" t="s">
        <v>507</v>
      </c>
      <c r="J186" s="23" t="s">
        <v>508</v>
      </c>
      <c r="K186" s="8">
        <v>3</v>
      </c>
      <c r="L186" s="8">
        <v>111.93</v>
      </c>
      <c r="M186" s="21">
        <f>L186-(H186+H187+H188+H189+H190+H191+H192+H193)</f>
        <v>-29.65</v>
      </c>
      <c r="N186" s="7"/>
      <c r="O186" s="18">
        <v>2017</v>
      </c>
      <c r="P186" s="24"/>
    </row>
    <row r="187" ht="36.95" customHeight="1" spans="1:16">
      <c r="A187" s="7"/>
      <c r="B187" s="7"/>
      <c r="C187" s="7"/>
      <c r="D187" s="8" t="s">
        <v>509</v>
      </c>
      <c r="E187" s="8" t="s">
        <v>36</v>
      </c>
      <c r="F187" s="8" t="s">
        <v>510</v>
      </c>
      <c r="G187" s="8">
        <v>1</v>
      </c>
      <c r="H187" s="10">
        <v>8.4</v>
      </c>
      <c r="I187" s="8"/>
      <c r="J187" s="23"/>
      <c r="K187" s="8"/>
      <c r="L187" s="8"/>
      <c r="M187" s="21"/>
      <c r="N187" s="7"/>
      <c r="O187" s="18"/>
      <c r="P187" s="25"/>
    </row>
    <row r="188" ht="36.95" customHeight="1" spans="1:16">
      <c r="A188" s="7"/>
      <c r="B188" s="7"/>
      <c r="C188" s="7"/>
      <c r="D188" s="8" t="s">
        <v>511</v>
      </c>
      <c r="E188" s="8" t="s">
        <v>36</v>
      </c>
      <c r="F188" s="8" t="s">
        <v>512</v>
      </c>
      <c r="G188" s="8">
        <v>1</v>
      </c>
      <c r="H188" s="10">
        <v>3.2</v>
      </c>
      <c r="I188" s="8"/>
      <c r="J188" s="23"/>
      <c r="K188" s="8"/>
      <c r="L188" s="8"/>
      <c r="M188" s="21"/>
      <c r="N188" s="7"/>
      <c r="O188" s="18"/>
      <c r="P188" s="25"/>
    </row>
    <row r="189" ht="36.95" customHeight="1" spans="1:16">
      <c r="A189" s="7"/>
      <c r="B189" s="7"/>
      <c r="C189" s="7"/>
      <c r="D189" s="8" t="s">
        <v>513</v>
      </c>
      <c r="E189" s="8" t="s">
        <v>36</v>
      </c>
      <c r="F189" s="8" t="s">
        <v>514</v>
      </c>
      <c r="G189" s="8">
        <v>1</v>
      </c>
      <c r="H189" s="10">
        <v>75</v>
      </c>
      <c r="I189" s="8"/>
      <c r="J189" s="23"/>
      <c r="K189" s="8"/>
      <c r="L189" s="8"/>
      <c r="M189" s="21"/>
      <c r="N189" s="7"/>
      <c r="O189" s="18"/>
      <c r="P189" s="25"/>
    </row>
    <row r="190" ht="36.95" customHeight="1" spans="1:16">
      <c r="A190" s="7"/>
      <c r="B190" s="7"/>
      <c r="C190" s="7"/>
      <c r="D190" s="8" t="s">
        <v>515</v>
      </c>
      <c r="E190" s="8" t="s">
        <v>36</v>
      </c>
      <c r="F190" s="8" t="s">
        <v>516</v>
      </c>
      <c r="G190" s="8">
        <v>1</v>
      </c>
      <c r="H190" s="10">
        <v>3.33</v>
      </c>
      <c r="I190" s="8"/>
      <c r="J190" s="23"/>
      <c r="K190" s="8"/>
      <c r="L190" s="8"/>
      <c r="M190" s="21"/>
      <c r="N190" s="7"/>
      <c r="O190" s="18"/>
      <c r="P190" s="25"/>
    </row>
    <row r="191" ht="36.95" customHeight="1" spans="1:16">
      <c r="A191" s="7"/>
      <c r="B191" s="7"/>
      <c r="C191" s="7"/>
      <c r="D191" s="8" t="s">
        <v>517</v>
      </c>
      <c r="E191" s="8" t="s">
        <v>36</v>
      </c>
      <c r="F191" s="8" t="s">
        <v>514</v>
      </c>
      <c r="G191" s="8">
        <v>1</v>
      </c>
      <c r="H191" s="10">
        <v>7.695</v>
      </c>
      <c r="I191" s="8"/>
      <c r="J191" s="23"/>
      <c r="K191" s="8"/>
      <c r="L191" s="8"/>
      <c r="M191" s="21"/>
      <c r="N191" s="7"/>
      <c r="O191" s="18"/>
      <c r="P191" s="25"/>
    </row>
    <row r="192" ht="36.95" customHeight="1" spans="1:16">
      <c r="A192" s="7"/>
      <c r="B192" s="7"/>
      <c r="C192" s="7"/>
      <c r="D192" s="8" t="s">
        <v>518</v>
      </c>
      <c r="E192" s="8" t="s">
        <v>36</v>
      </c>
      <c r="F192" s="8" t="s">
        <v>519</v>
      </c>
      <c r="G192" s="8">
        <v>1</v>
      </c>
      <c r="H192" s="10">
        <v>7.695</v>
      </c>
      <c r="I192" s="8"/>
      <c r="J192" s="23"/>
      <c r="K192" s="8"/>
      <c r="L192" s="8"/>
      <c r="M192" s="21"/>
      <c r="N192" s="7"/>
      <c r="O192" s="18"/>
      <c r="P192" s="25"/>
    </row>
    <row r="193" ht="29.1" customHeight="1" spans="1:16">
      <c r="A193" s="7"/>
      <c r="B193" s="7"/>
      <c r="C193" s="7"/>
      <c r="D193" s="8" t="s">
        <v>520</v>
      </c>
      <c r="E193" s="8" t="s">
        <v>36</v>
      </c>
      <c r="F193" s="8" t="s">
        <v>521</v>
      </c>
      <c r="G193" s="8">
        <v>1</v>
      </c>
      <c r="H193" s="10">
        <v>22.5</v>
      </c>
      <c r="I193" s="8"/>
      <c r="J193" s="23"/>
      <c r="K193" s="8"/>
      <c r="L193" s="8"/>
      <c r="M193" s="21"/>
      <c r="N193" s="7"/>
      <c r="O193" s="18"/>
      <c r="P193" s="26"/>
    </row>
    <row r="194" ht="42" customHeight="1" spans="1:16">
      <c r="A194" s="7">
        <v>69</v>
      </c>
      <c r="B194" s="7" t="s">
        <v>460</v>
      </c>
      <c r="C194" s="7" t="s">
        <v>522</v>
      </c>
      <c r="D194" s="7" t="s">
        <v>24</v>
      </c>
      <c r="E194" s="8" t="s">
        <v>25</v>
      </c>
      <c r="F194" s="7" t="s">
        <v>523</v>
      </c>
      <c r="G194" s="8">
        <v>2</v>
      </c>
      <c r="H194" s="9">
        <v>30</v>
      </c>
      <c r="I194" s="37" t="s">
        <v>524</v>
      </c>
      <c r="J194" s="8" t="s">
        <v>525</v>
      </c>
      <c r="K194" s="8">
        <v>3</v>
      </c>
      <c r="L194" s="21">
        <v>71.38</v>
      </c>
      <c r="M194" s="21">
        <f>L194-(H194+H195)</f>
        <v>33.38</v>
      </c>
      <c r="N194" s="7"/>
      <c r="O194" s="18">
        <v>2018</v>
      </c>
      <c r="P194" s="24"/>
    </row>
    <row r="195" ht="35.1" customHeight="1" spans="1:16">
      <c r="A195" s="7"/>
      <c r="B195" s="7"/>
      <c r="C195" s="7"/>
      <c r="D195" s="7" t="s">
        <v>76</v>
      </c>
      <c r="E195" s="8" t="s">
        <v>25</v>
      </c>
      <c r="F195" s="7" t="s">
        <v>526</v>
      </c>
      <c r="G195" s="8">
        <v>1</v>
      </c>
      <c r="H195" s="9">
        <v>8</v>
      </c>
      <c r="I195" s="37"/>
      <c r="J195" s="8"/>
      <c r="K195" s="8"/>
      <c r="L195" s="21"/>
      <c r="M195" s="21"/>
      <c r="N195" s="7"/>
      <c r="O195" s="18"/>
      <c r="P195" s="26"/>
    </row>
    <row r="196" ht="42" customHeight="1" spans="1:16">
      <c r="A196" s="7">
        <v>70</v>
      </c>
      <c r="B196" s="7" t="s">
        <v>460</v>
      </c>
      <c r="C196" s="7" t="s">
        <v>527</v>
      </c>
      <c r="D196" s="7" t="s">
        <v>24</v>
      </c>
      <c r="E196" s="8" t="s">
        <v>25</v>
      </c>
      <c r="F196" s="7" t="s">
        <v>528</v>
      </c>
      <c r="G196" s="8">
        <v>1</v>
      </c>
      <c r="H196" s="9">
        <v>35</v>
      </c>
      <c r="I196" s="8" t="s">
        <v>529</v>
      </c>
      <c r="J196" s="8" t="s">
        <v>530</v>
      </c>
      <c r="K196" s="8">
        <v>2</v>
      </c>
      <c r="L196" s="21">
        <v>39.04</v>
      </c>
      <c r="M196" s="21">
        <f>L196-H196</f>
        <v>4.04</v>
      </c>
      <c r="N196" s="8"/>
      <c r="O196" s="18">
        <v>2018</v>
      </c>
      <c r="P196" s="18"/>
    </row>
    <row r="197" ht="42" customHeight="1" spans="1:16">
      <c r="A197" s="7">
        <v>71</v>
      </c>
      <c r="B197" s="7" t="s">
        <v>460</v>
      </c>
      <c r="C197" s="7" t="s">
        <v>531</v>
      </c>
      <c r="D197" s="7" t="s">
        <v>24</v>
      </c>
      <c r="E197" s="8" t="s">
        <v>25</v>
      </c>
      <c r="F197" s="7" t="s">
        <v>532</v>
      </c>
      <c r="G197" s="8">
        <v>1</v>
      </c>
      <c r="H197" s="9">
        <v>30</v>
      </c>
      <c r="I197" s="37" t="s">
        <v>533</v>
      </c>
      <c r="J197" s="8" t="s">
        <v>534</v>
      </c>
      <c r="K197" s="8">
        <v>3</v>
      </c>
      <c r="L197" s="21">
        <v>108.78</v>
      </c>
      <c r="M197" s="21">
        <f t="shared" ref="M197:M202" si="9">L197-(H197+H198)</f>
        <v>48.78</v>
      </c>
      <c r="N197" s="8"/>
      <c r="O197" s="18">
        <v>2018</v>
      </c>
      <c r="P197" s="24"/>
    </row>
    <row r="198" ht="42" customHeight="1" spans="1:16">
      <c r="A198" s="7"/>
      <c r="B198" s="7"/>
      <c r="C198" s="7"/>
      <c r="D198" s="7" t="s">
        <v>76</v>
      </c>
      <c r="E198" s="8" t="s">
        <v>25</v>
      </c>
      <c r="F198" s="7" t="s">
        <v>535</v>
      </c>
      <c r="G198" s="8">
        <v>2</v>
      </c>
      <c r="H198" s="9">
        <v>30</v>
      </c>
      <c r="I198" s="37"/>
      <c r="J198" s="8"/>
      <c r="K198" s="8"/>
      <c r="L198" s="21"/>
      <c r="M198" s="21"/>
      <c r="N198" s="8"/>
      <c r="O198" s="18"/>
      <c r="P198" s="26"/>
    </row>
    <row r="199" ht="42" customHeight="1" spans="1:16">
      <c r="A199" s="7">
        <v>72</v>
      </c>
      <c r="B199" s="7" t="s">
        <v>460</v>
      </c>
      <c r="C199" s="7" t="s">
        <v>536</v>
      </c>
      <c r="D199" s="7" t="s">
        <v>24</v>
      </c>
      <c r="E199" s="8" t="s">
        <v>25</v>
      </c>
      <c r="F199" s="7" t="s">
        <v>537</v>
      </c>
      <c r="G199" s="8">
        <v>1</v>
      </c>
      <c r="H199" s="9">
        <v>30</v>
      </c>
      <c r="I199" s="8" t="s">
        <v>538</v>
      </c>
      <c r="J199" s="7" t="s">
        <v>539</v>
      </c>
      <c r="K199" s="8">
        <v>1</v>
      </c>
      <c r="L199" s="21">
        <v>53.25</v>
      </c>
      <c r="M199" s="21">
        <f>L199-H199</f>
        <v>23.25</v>
      </c>
      <c r="N199" s="7"/>
      <c r="O199" s="18">
        <v>2018</v>
      </c>
      <c r="P199" s="18"/>
    </row>
    <row r="200" ht="42" customHeight="1" spans="1:16">
      <c r="A200" s="7">
        <v>73</v>
      </c>
      <c r="B200" s="7" t="s">
        <v>540</v>
      </c>
      <c r="C200" s="7" t="s">
        <v>541</v>
      </c>
      <c r="D200" s="7" t="s">
        <v>24</v>
      </c>
      <c r="E200" s="8" t="s">
        <v>25</v>
      </c>
      <c r="F200" s="7" t="s">
        <v>542</v>
      </c>
      <c r="G200" s="8">
        <v>1</v>
      </c>
      <c r="H200" s="9">
        <v>20</v>
      </c>
      <c r="I200" s="8" t="s">
        <v>543</v>
      </c>
      <c r="J200" s="8" t="s">
        <v>544</v>
      </c>
      <c r="K200" s="8">
        <v>2</v>
      </c>
      <c r="L200" s="21">
        <v>82.2</v>
      </c>
      <c r="M200" s="21">
        <f t="shared" si="9"/>
        <v>37.2</v>
      </c>
      <c r="N200" s="7"/>
      <c r="O200" s="18">
        <v>2018</v>
      </c>
      <c r="P200" s="24"/>
    </row>
    <row r="201" ht="42" customHeight="1" spans="1:16">
      <c r="A201" s="7"/>
      <c r="B201" s="7"/>
      <c r="C201" s="7"/>
      <c r="D201" s="7" t="s">
        <v>76</v>
      </c>
      <c r="E201" s="8" t="s">
        <v>25</v>
      </c>
      <c r="F201" s="7" t="s">
        <v>545</v>
      </c>
      <c r="G201" s="8">
        <v>1</v>
      </c>
      <c r="H201" s="9">
        <v>25</v>
      </c>
      <c r="I201" s="8"/>
      <c r="J201" s="8"/>
      <c r="K201" s="8"/>
      <c r="L201" s="21"/>
      <c r="M201" s="21"/>
      <c r="N201" s="7"/>
      <c r="O201" s="18"/>
      <c r="P201" s="26"/>
    </row>
    <row r="202" ht="42" customHeight="1" spans="1:16">
      <c r="A202" s="7"/>
      <c r="B202" s="7" t="s">
        <v>540</v>
      </c>
      <c r="C202" s="7" t="s">
        <v>546</v>
      </c>
      <c r="D202" s="7" t="s">
        <v>24</v>
      </c>
      <c r="E202" s="8" t="s">
        <v>25</v>
      </c>
      <c r="F202" s="7" t="s">
        <v>547</v>
      </c>
      <c r="G202" s="8">
        <v>1</v>
      </c>
      <c r="H202" s="9">
        <v>12</v>
      </c>
      <c r="I202" s="8" t="s">
        <v>548</v>
      </c>
      <c r="J202" s="8" t="s">
        <v>549</v>
      </c>
      <c r="K202" s="8">
        <v>3</v>
      </c>
      <c r="L202" s="21">
        <v>68.86</v>
      </c>
      <c r="M202" s="21">
        <f t="shared" si="9"/>
        <v>36.86</v>
      </c>
      <c r="N202" s="7"/>
      <c r="O202" s="18">
        <v>2018</v>
      </c>
      <c r="P202" s="24"/>
    </row>
    <row r="203" ht="42" customHeight="1" spans="1:16">
      <c r="A203" s="7"/>
      <c r="B203" s="7"/>
      <c r="C203" s="7"/>
      <c r="D203" s="7" t="s">
        <v>24</v>
      </c>
      <c r="E203" s="8" t="s">
        <v>25</v>
      </c>
      <c r="F203" s="7" t="s">
        <v>550</v>
      </c>
      <c r="G203" s="8">
        <v>1</v>
      </c>
      <c r="H203" s="9">
        <v>20</v>
      </c>
      <c r="I203" s="8"/>
      <c r="J203" s="8"/>
      <c r="K203" s="8"/>
      <c r="L203" s="21"/>
      <c r="M203" s="21"/>
      <c r="N203" s="7"/>
      <c r="O203" s="18"/>
      <c r="P203" s="26"/>
    </row>
    <row r="204" ht="42" customHeight="1" spans="1:16">
      <c r="A204" s="7"/>
      <c r="B204" s="7"/>
      <c r="C204" s="7"/>
      <c r="D204" s="11" t="s">
        <v>551</v>
      </c>
      <c r="E204" s="8" t="s">
        <v>79</v>
      </c>
      <c r="F204" s="11" t="s">
        <v>552</v>
      </c>
      <c r="G204" s="8">
        <v>3</v>
      </c>
      <c r="H204" s="12">
        <v>63</v>
      </c>
      <c r="I204" s="31" t="s">
        <v>551</v>
      </c>
      <c r="J204" s="31" t="s">
        <v>88</v>
      </c>
      <c r="K204" s="8">
        <v>2</v>
      </c>
      <c r="L204" s="21">
        <v>54.28</v>
      </c>
      <c r="M204" s="21">
        <f t="shared" ref="M204:M209" si="10">L204-H204</f>
        <v>-8.72</v>
      </c>
      <c r="N204" s="7"/>
      <c r="O204" s="18">
        <v>2018</v>
      </c>
      <c r="P204" s="18"/>
    </row>
    <row r="205" ht="45" customHeight="1" spans="1:16">
      <c r="A205" s="7">
        <v>75</v>
      </c>
      <c r="B205" s="7" t="s">
        <v>540</v>
      </c>
      <c r="C205" s="14" t="s">
        <v>553</v>
      </c>
      <c r="D205" s="7" t="s">
        <v>554</v>
      </c>
      <c r="E205" s="8" t="s">
        <v>36</v>
      </c>
      <c r="F205" s="7" t="s">
        <v>555</v>
      </c>
      <c r="G205" s="8">
        <v>1</v>
      </c>
      <c r="H205" s="10">
        <v>18.08</v>
      </c>
      <c r="I205" s="53" t="s">
        <v>556</v>
      </c>
      <c r="J205" s="23" t="s">
        <v>557</v>
      </c>
      <c r="K205" s="8">
        <v>1</v>
      </c>
      <c r="L205" s="8">
        <v>71.52</v>
      </c>
      <c r="M205" s="21">
        <f t="shared" si="10"/>
        <v>53.44</v>
      </c>
      <c r="N205" s="7"/>
      <c r="O205" s="18">
        <v>2017</v>
      </c>
      <c r="P205" s="18"/>
    </row>
    <row r="206" ht="45" customHeight="1" spans="1:16">
      <c r="A206" s="7"/>
      <c r="B206" s="7"/>
      <c r="C206" s="14"/>
      <c r="D206" s="7" t="s">
        <v>24</v>
      </c>
      <c r="E206" s="8" t="s">
        <v>25</v>
      </c>
      <c r="F206" s="7" t="s">
        <v>558</v>
      </c>
      <c r="G206" s="8">
        <v>1</v>
      </c>
      <c r="H206" s="16">
        <v>22</v>
      </c>
      <c r="I206" s="54" t="s">
        <v>559</v>
      </c>
      <c r="J206" s="21" t="s">
        <v>560</v>
      </c>
      <c r="K206" s="8">
        <v>1</v>
      </c>
      <c r="L206" s="21">
        <v>51.69</v>
      </c>
      <c r="M206" s="21">
        <f t="shared" si="10"/>
        <v>29.69</v>
      </c>
      <c r="N206" s="8"/>
      <c r="O206" s="18">
        <v>2018</v>
      </c>
      <c r="P206" s="18"/>
    </row>
    <row r="207" ht="45" customHeight="1" spans="1:16">
      <c r="A207" s="7"/>
      <c r="B207" s="7"/>
      <c r="C207" s="14"/>
      <c r="D207" s="11" t="s">
        <v>561</v>
      </c>
      <c r="E207" s="8" t="s">
        <v>79</v>
      </c>
      <c r="F207" s="11" t="s">
        <v>562</v>
      </c>
      <c r="G207" s="8">
        <v>1</v>
      </c>
      <c r="H207" s="12">
        <v>15</v>
      </c>
      <c r="I207" s="8" t="s">
        <v>563</v>
      </c>
      <c r="J207" s="21" t="s">
        <v>560</v>
      </c>
      <c r="K207" s="8">
        <v>1</v>
      </c>
      <c r="L207" s="8">
        <v>20.84</v>
      </c>
      <c r="M207" s="21">
        <f t="shared" si="10"/>
        <v>5.84</v>
      </c>
      <c r="N207" s="13"/>
      <c r="O207" s="18">
        <v>2018</v>
      </c>
      <c r="P207" s="18"/>
    </row>
    <row r="208" ht="45" customHeight="1" spans="1:16">
      <c r="A208" s="7">
        <v>76</v>
      </c>
      <c r="B208" s="7" t="s">
        <v>540</v>
      </c>
      <c r="C208" s="7" t="s">
        <v>564</v>
      </c>
      <c r="D208" s="7" t="s">
        <v>76</v>
      </c>
      <c r="E208" s="8" t="s">
        <v>25</v>
      </c>
      <c r="F208" s="7" t="s">
        <v>565</v>
      </c>
      <c r="G208" s="8">
        <v>1</v>
      </c>
      <c r="H208" s="16">
        <v>8</v>
      </c>
      <c r="I208" s="55" t="s">
        <v>566</v>
      </c>
      <c r="J208" s="8" t="s">
        <v>567</v>
      </c>
      <c r="K208" s="8">
        <v>3</v>
      </c>
      <c r="L208" s="21">
        <v>29.85</v>
      </c>
      <c r="M208" s="21">
        <f t="shared" si="10"/>
        <v>21.85</v>
      </c>
      <c r="N208" s="13"/>
      <c r="O208" s="18">
        <v>2018</v>
      </c>
      <c r="P208" s="18"/>
    </row>
    <row r="209" ht="45" customHeight="1" spans="1:16">
      <c r="A209" s="7"/>
      <c r="B209" s="7"/>
      <c r="C209" s="7"/>
      <c r="D209" s="11" t="s">
        <v>568</v>
      </c>
      <c r="E209" s="8" t="s">
        <v>79</v>
      </c>
      <c r="F209" s="11" t="s">
        <v>569</v>
      </c>
      <c r="G209" s="8">
        <v>1</v>
      </c>
      <c r="H209" s="12">
        <v>48</v>
      </c>
      <c r="I209" s="55"/>
      <c r="J209" s="8"/>
      <c r="K209" s="8"/>
      <c r="L209" s="21">
        <v>0</v>
      </c>
      <c r="M209" s="21">
        <f t="shared" si="10"/>
        <v>-48</v>
      </c>
      <c r="N209" s="7"/>
      <c r="O209" s="18"/>
      <c r="P209" s="18"/>
    </row>
    <row r="210" ht="45" customHeight="1" spans="1:16">
      <c r="A210" s="7">
        <v>77</v>
      </c>
      <c r="B210" s="7" t="s">
        <v>540</v>
      </c>
      <c r="C210" s="7" t="s">
        <v>570</v>
      </c>
      <c r="D210" s="7" t="s">
        <v>76</v>
      </c>
      <c r="E210" s="8" t="s">
        <v>25</v>
      </c>
      <c r="F210" s="7" t="s">
        <v>571</v>
      </c>
      <c r="G210" s="8">
        <v>1</v>
      </c>
      <c r="H210" s="9">
        <v>12</v>
      </c>
      <c r="I210" s="8" t="s">
        <v>572</v>
      </c>
      <c r="J210" s="7" t="s">
        <v>573</v>
      </c>
      <c r="K210" s="8">
        <v>3</v>
      </c>
      <c r="L210" s="21">
        <v>118.36</v>
      </c>
      <c r="M210" s="21">
        <f>L210-(H210+H211+H212)</f>
        <v>61.36</v>
      </c>
      <c r="N210" s="7"/>
      <c r="O210" s="18">
        <v>2018</v>
      </c>
      <c r="P210" s="24"/>
    </row>
    <row r="211" ht="45" customHeight="1" spans="1:16">
      <c r="A211" s="7"/>
      <c r="B211" s="7"/>
      <c r="C211" s="7"/>
      <c r="D211" s="7" t="s">
        <v>76</v>
      </c>
      <c r="E211" s="8" t="s">
        <v>25</v>
      </c>
      <c r="F211" s="7" t="s">
        <v>574</v>
      </c>
      <c r="G211" s="8">
        <v>1</v>
      </c>
      <c r="H211" s="9">
        <v>9</v>
      </c>
      <c r="I211" s="8"/>
      <c r="J211" s="7"/>
      <c r="K211" s="8"/>
      <c r="L211" s="21"/>
      <c r="M211" s="21"/>
      <c r="N211" s="7"/>
      <c r="O211" s="18"/>
      <c r="P211" s="25"/>
    </row>
    <row r="212" ht="45" customHeight="1" spans="1:16">
      <c r="A212" s="7"/>
      <c r="B212" s="7"/>
      <c r="C212" s="7"/>
      <c r="D212" s="7" t="s">
        <v>76</v>
      </c>
      <c r="E212" s="8" t="s">
        <v>25</v>
      </c>
      <c r="F212" s="7" t="s">
        <v>575</v>
      </c>
      <c r="G212" s="8">
        <v>1</v>
      </c>
      <c r="H212" s="9">
        <v>36</v>
      </c>
      <c r="I212" s="8"/>
      <c r="J212" s="7"/>
      <c r="K212" s="8"/>
      <c r="L212" s="21"/>
      <c r="M212" s="21"/>
      <c r="N212" s="7"/>
      <c r="O212" s="18"/>
      <c r="P212" s="26"/>
    </row>
    <row r="213" ht="36.95" customHeight="1" spans="1:16">
      <c r="A213" s="8">
        <v>78</v>
      </c>
      <c r="B213" s="8" t="s">
        <v>540</v>
      </c>
      <c r="C213" s="8" t="s">
        <v>576</v>
      </c>
      <c r="D213" s="7" t="s">
        <v>577</v>
      </c>
      <c r="E213" s="8" t="s">
        <v>36</v>
      </c>
      <c r="F213" s="7" t="s">
        <v>578</v>
      </c>
      <c r="G213" s="8">
        <v>1</v>
      </c>
      <c r="H213" s="10">
        <v>19.12</v>
      </c>
      <c r="I213" s="56" t="s">
        <v>579</v>
      </c>
      <c r="J213" s="23" t="s">
        <v>338</v>
      </c>
      <c r="K213" s="8">
        <v>2</v>
      </c>
      <c r="L213" s="8">
        <v>59.15</v>
      </c>
      <c r="M213" s="21">
        <f>L213-(H213+H214)</f>
        <v>23.31</v>
      </c>
      <c r="N213" s="7"/>
      <c r="O213" s="18">
        <v>2017</v>
      </c>
      <c r="P213" s="24"/>
    </row>
    <row r="214" ht="33" customHeight="1" spans="1:16">
      <c r="A214" s="8"/>
      <c r="B214" s="8"/>
      <c r="C214" s="8"/>
      <c r="D214" s="7" t="s">
        <v>580</v>
      </c>
      <c r="E214" s="8" t="s">
        <v>36</v>
      </c>
      <c r="F214" s="7" t="s">
        <v>581</v>
      </c>
      <c r="G214" s="8">
        <v>1</v>
      </c>
      <c r="H214" s="10">
        <v>16.72</v>
      </c>
      <c r="I214" s="56"/>
      <c r="J214" s="23"/>
      <c r="K214" s="8"/>
      <c r="L214" s="8"/>
      <c r="M214" s="21"/>
      <c r="N214" s="7"/>
      <c r="O214" s="18"/>
      <c r="P214" s="26"/>
    </row>
    <row r="215" ht="39" customHeight="1" spans="1:16">
      <c r="A215" s="8"/>
      <c r="B215" s="8"/>
      <c r="C215" s="8"/>
      <c r="D215" s="7" t="s">
        <v>24</v>
      </c>
      <c r="E215" s="8" t="s">
        <v>25</v>
      </c>
      <c r="F215" s="7" t="s">
        <v>582</v>
      </c>
      <c r="G215" s="8">
        <v>1</v>
      </c>
      <c r="H215" s="16">
        <v>9</v>
      </c>
      <c r="I215" s="8" t="s">
        <v>583</v>
      </c>
      <c r="J215" s="23" t="s">
        <v>584</v>
      </c>
      <c r="K215" s="8">
        <v>1</v>
      </c>
      <c r="L215" s="8">
        <v>22.52</v>
      </c>
      <c r="M215" s="21">
        <f>L215-H215</f>
        <v>13.52</v>
      </c>
      <c r="N215" s="8"/>
      <c r="O215" s="18">
        <v>2018</v>
      </c>
      <c r="P215" s="18"/>
    </row>
    <row r="216" ht="39.95" customHeight="1" spans="1:16">
      <c r="A216" s="7">
        <v>79</v>
      </c>
      <c r="B216" s="7" t="s">
        <v>540</v>
      </c>
      <c r="C216" s="7" t="s">
        <v>585</v>
      </c>
      <c r="D216" s="7" t="s">
        <v>24</v>
      </c>
      <c r="E216" s="8" t="s">
        <v>25</v>
      </c>
      <c r="F216" s="7" t="s">
        <v>586</v>
      </c>
      <c r="G216" s="8">
        <v>1</v>
      </c>
      <c r="H216" s="16">
        <v>17</v>
      </c>
      <c r="I216" s="8" t="s">
        <v>587</v>
      </c>
      <c r="J216" s="8" t="s">
        <v>588</v>
      </c>
      <c r="K216" s="8">
        <v>2</v>
      </c>
      <c r="L216" s="8">
        <v>45.02</v>
      </c>
      <c r="M216" s="21">
        <f>L216-H216</f>
        <v>28.02</v>
      </c>
      <c r="N216" s="7"/>
      <c r="O216" s="18">
        <v>2018</v>
      </c>
      <c r="P216" s="18"/>
    </row>
    <row r="217" ht="24" spans="1:16">
      <c r="A217" s="7">
        <v>80</v>
      </c>
      <c r="B217" s="7" t="s">
        <v>589</v>
      </c>
      <c r="C217" s="7" t="s">
        <v>590</v>
      </c>
      <c r="D217" s="7" t="s">
        <v>591</v>
      </c>
      <c r="E217" s="8" t="s">
        <v>36</v>
      </c>
      <c r="F217" s="7" t="s">
        <v>592</v>
      </c>
      <c r="G217" s="8">
        <v>1</v>
      </c>
      <c r="H217" s="10">
        <v>30.08</v>
      </c>
      <c r="I217" s="8" t="s">
        <v>593</v>
      </c>
      <c r="J217" s="23" t="s">
        <v>594</v>
      </c>
      <c r="K217" s="8">
        <v>6</v>
      </c>
      <c r="L217" s="8">
        <v>124.51</v>
      </c>
      <c r="M217" s="21">
        <f>L217-(H217+H218+H219+H220)</f>
        <v>26.83</v>
      </c>
      <c r="N217" s="7"/>
      <c r="O217" s="18">
        <v>2018</v>
      </c>
      <c r="P217" s="24"/>
    </row>
    <row r="218" ht="24" spans="1:16">
      <c r="A218" s="7"/>
      <c r="B218" s="7"/>
      <c r="C218" s="7"/>
      <c r="D218" s="7" t="s">
        <v>595</v>
      </c>
      <c r="E218" s="8" t="s">
        <v>36</v>
      </c>
      <c r="F218" s="7" t="s">
        <v>596</v>
      </c>
      <c r="G218" s="8">
        <v>1</v>
      </c>
      <c r="H218" s="10">
        <v>39.6</v>
      </c>
      <c r="I218" s="8"/>
      <c r="J218" s="23"/>
      <c r="K218" s="8"/>
      <c r="L218" s="8"/>
      <c r="M218" s="21"/>
      <c r="N218" s="7"/>
      <c r="O218" s="18"/>
      <c r="P218" s="25"/>
    </row>
    <row r="219" ht="24" spans="1:16">
      <c r="A219" s="7"/>
      <c r="B219" s="7"/>
      <c r="C219" s="7"/>
      <c r="D219" s="7" t="s">
        <v>24</v>
      </c>
      <c r="E219" s="8" t="s">
        <v>25</v>
      </c>
      <c r="F219" s="7" t="s">
        <v>162</v>
      </c>
      <c r="G219" s="8">
        <v>1</v>
      </c>
      <c r="H219" s="9">
        <v>15</v>
      </c>
      <c r="I219" s="8"/>
      <c r="J219" s="23"/>
      <c r="K219" s="8"/>
      <c r="L219" s="8"/>
      <c r="M219" s="21"/>
      <c r="N219" s="7"/>
      <c r="O219" s="18"/>
      <c r="P219" s="25"/>
    </row>
    <row r="220" ht="24" spans="1:16">
      <c r="A220" s="7"/>
      <c r="B220" s="7"/>
      <c r="C220" s="7"/>
      <c r="D220" s="7" t="s">
        <v>24</v>
      </c>
      <c r="E220" s="8" t="s">
        <v>25</v>
      </c>
      <c r="F220" s="7" t="s">
        <v>434</v>
      </c>
      <c r="G220" s="8">
        <v>1</v>
      </c>
      <c r="H220" s="9">
        <v>13</v>
      </c>
      <c r="I220" s="8"/>
      <c r="J220" s="23"/>
      <c r="K220" s="8"/>
      <c r="L220" s="8"/>
      <c r="M220" s="21"/>
      <c r="N220" s="7"/>
      <c r="O220" s="18"/>
      <c r="P220" s="26"/>
    </row>
    <row r="221" ht="24" spans="1:16">
      <c r="A221" s="7"/>
      <c r="B221" s="7"/>
      <c r="C221" s="7"/>
      <c r="D221" s="7" t="s">
        <v>24</v>
      </c>
      <c r="E221" s="8" t="s">
        <v>25</v>
      </c>
      <c r="F221" s="7" t="s">
        <v>222</v>
      </c>
      <c r="G221" s="8">
        <v>2</v>
      </c>
      <c r="H221" s="16">
        <v>25</v>
      </c>
      <c r="I221" s="8" t="s">
        <v>597</v>
      </c>
      <c r="J221" s="23" t="s">
        <v>598</v>
      </c>
      <c r="K221" s="8">
        <v>1</v>
      </c>
      <c r="L221" s="21">
        <v>43.33</v>
      </c>
      <c r="M221" s="21">
        <f t="shared" ref="M221:M225" si="11">L221-H221</f>
        <v>18.33</v>
      </c>
      <c r="N221" s="7"/>
      <c r="O221" s="18">
        <v>2018</v>
      </c>
      <c r="P221" s="18"/>
    </row>
    <row r="222" ht="24" spans="1:16">
      <c r="A222" s="7">
        <v>81</v>
      </c>
      <c r="B222" s="7" t="s">
        <v>589</v>
      </c>
      <c r="C222" s="7" t="s">
        <v>599</v>
      </c>
      <c r="D222" s="7" t="s">
        <v>24</v>
      </c>
      <c r="E222" s="8" t="s">
        <v>25</v>
      </c>
      <c r="F222" s="7" t="s">
        <v>600</v>
      </c>
      <c r="G222" s="8">
        <v>1</v>
      </c>
      <c r="H222" s="9">
        <v>22</v>
      </c>
      <c r="I222" s="23" t="s">
        <v>601</v>
      </c>
      <c r="J222" s="8" t="s">
        <v>213</v>
      </c>
      <c r="K222" s="8">
        <v>1</v>
      </c>
      <c r="L222" s="21">
        <v>22.75</v>
      </c>
      <c r="M222" s="21">
        <f t="shared" si="11"/>
        <v>0.75</v>
      </c>
      <c r="N222" s="7"/>
      <c r="O222" s="18">
        <v>2018</v>
      </c>
      <c r="P222" s="18"/>
    </row>
    <row r="223" ht="24" spans="1:16">
      <c r="A223" s="7"/>
      <c r="B223" s="7"/>
      <c r="C223" s="7"/>
      <c r="D223" s="11" t="s">
        <v>602</v>
      </c>
      <c r="E223" s="8" t="s">
        <v>79</v>
      </c>
      <c r="F223" s="11" t="s">
        <v>603</v>
      </c>
      <c r="G223" s="8">
        <v>1</v>
      </c>
      <c r="H223" s="12">
        <v>32</v>
      </c>
      <c r="I223" s="23" t="s">
        <v>604</v>
      </c>
      <c r="J223" s="31" t="s">
        <v>391</v>
      </c>
      <c r="K223" s="8">
        <v>1</v>
      </c>
      <c r="L223" s="21">
        <v>38.75</v>
      </c>
      <c r="M223" s="21">
        <f t="shared" si="11"/>
        <v>6.75</v>
      </c>
      <c r="N223" s="7"/>
      <c r="O223" s="18">
        <v>2018</v>
      </c>
      <c r="P223" s="18"/>
    </row>
    <row r="224" ht="24" spans="1:16">
      <c r="A224" s="13">
        <v>82</v>
      </c>
      <c r="B224" s="13" t="s">
        <v>589</v>
      </c>
      <c r="C224" s="13" t="s">
        <v>605</v>
      </c>
      <c r="D224" s="13" t="s">
        <v>606</v>
      </c>
      <c r="E224" s="8" t="s">
        <v>51</v>
      </c>
      <c r="F224" s="13" t="s">
        <v>213</v>
      </c>
      <c r="G224" s="8">
        <v>1</v>
      </c>
      <c r="H224" s="12">
        <v>47.81</v>
      </c>
      <c r="I224" s="8" t="s">
        <v>607</v>
      </c>
      <c r="J224" s="8" t="s">
        <v>213</v>
      </c>
      <c r="K224" s="8">
        <v>1</v>
      </c>
      <c r="L224" s="21">
        <v>14.72</v>
      </c>
      <c r="M224" s="21">
        <f t="shared" si="11"/>
        <v>-33.09</v>
      </c>
      <c r="N224" s="7"/>
      <c r="O224" s="18">
        <v>2018</v>
      </c>
      <c r="P224" s="18"/>
    </row>
    <row r="225" ht="38.1" customHeight="1" spans="1:16">
      <c r="A225" s="13">
        <v>83</v>
      </c>
      <c r="B225" s="13" t="s">
        <v>589</v>
      </c>
      <c r="C225" s="13" t="s">
        <v>608</v>
      </c>
      <c r="D225" s="13" t="s">
        <v>609</v>
      </c>
      <c r="E225" s="8" t="s">
        <v>51</v>
      </c>
      <c r="F225" s="13" t="s">
        <v>610</v>
      </c>
      <c r="G225" s="8">
        <v>2</v>
      </c>
      <c r="H225" s="12">
        <v>57.2</v>
      </c>
      <c r="I225" s="8" t="s">
        <v>611</v>
      </c>
      <c r="J225" s="21" t="s">
        <v>610</v>
      </c>
      <c r="K225" s="8">
        <v>2</v>
      </c>
      <c r="L225" s="21">
        <v>148.59</v>
      </c>
      <c r="M225" s="21">
        <f t="shared" si="11"/>
        <v>91.39</v>
      </c>
      <c r="N225" s="7"/>
      <c r="O225" s="18">
        <v>2018</v>
      </c>
      <c r="P225" s="18"/>
    </row>
    <row r="226" ht="38.1" customHeight="1" spans="1:16">
      <c r="A226" s="7">
        <v>84</v>
      </c>
      <c r="B226" s="7" t="s">
        <v>589</v>
      </c>
      <c r="C226" s="7" t="s">
        <v>612</v>
      </c>
      <c r="D226" s="7" t="s">
        <v>24</v>
      </c>
      <c r="E226" s="8" t="s">
        <v>25</v>
      </c>
      <c r="F226" s="7" t="s">
        <v>613</v>
      </c>
      <c r="G226" s="8">
        <v>1</v>
      </c>
      <c r="H226" s="9">
        <v>15</v>
      </c>
      <c r="I226" s="8" t="s">
        <v>614</v>
      </c>
      <c r="J226" s="7" t="s">
        <v>615</v>
      </c>
      <c r="K226" s="8">
        <v>4</v>
      </c>
      <c r="L226" s="21">
        <v>116.14</v>
      </c>
      <c r="M226" s="21">
        <f>L226-(H226+H227+H228)</f>
        <v>26.14</v>
      </c>
      <c r="N226" s="7"/>
      <c r="O226" s="18">
        <v>2018</v>
      </c>
      <c r="P226" s="24"/>
    </row>
    <row r="227" ht="38.1" customHeight="1" spans="1:16">
      <c r="A227" s="7"/>
      <c r="B227" s="7"/>
      <c r="C227" s="7"/>
      <c r="D227" s="7" t="s">
        <v>24</v>
      </c>
      <c r="E227" s="8" t="s">
        <v>25</v>
      </c>
      <c r="F227" s="7" t="s">
        <v>616</v>
      </c>
      <c r="G227" s="8">
        <v>1</v>
      </c>
      <c r="H227" s="9">
        <v>58</v>
      </c>
      <c r="I227" s="8"/>
      <c r="J227" s="7"/>
      <c r="K227" s="8"/>
      <c r="L227" s="21"/>
      <c r="M227" s="21"/>
      <c r="N227" s="7"/>
      <c r="O227" s="18"/>
      <c r="P227" s="25"/>
    </row>
    <row r="228" ht="38.1" customHeight="1" spans="1:16">
      <c r="A228" s="7"/>
      <c r="B228" s="7"/>
      <c r="C228" s="7"/>
      <c r="D228" s="7" t="s">
        <v>76</v>
      </c>
      <c r="E228" s="8" t="s">
        <v>25</v>
      </c>
      <c r="F228" s="7" t="s">
        <v>617</v>
      </c>
      <c r="G228" s="8">
        <v>1</v>
      </c>
      <c r="H228" s="9">
        <v>17</v>
      </c>
      <c r="I228" s="8"/>
      <c r="J228" s="7"/>
      <c r="K228" s="8"/>
      <c r="L228" s="21"/>
      <c r="M228" s="21"/>
      <c r="N228" s="7"/>
      <c r="O228" s="18"/>
      <c r="P228" s="26"/>
    </row>
    <row r="229" ht="38.1" customHeight="1" spans="1:16">
      <c r="A229" s="7">
        <v>85</v>
      </c>
      <c r="B229" s="7" t="s">
        <v>589</v>
      </c>
      <c r="C229" s="7" t="s">
        <v>618</v>
      </c>
      <c r="D229" s="7" t="s">
        <v>619</v>
      </c>
      <c r="E229" s="8" t="s">
        <v>36</v>
      </c>
      <c r="F229" s="7" t="s">
        <v>620</v>
      </c>
      <c r="G229" s="8">
        <v>1</v>
      </c>
      <c r="H229" s="10">
        <v>6.975</v>
      </c>
      <c r="I229" s="8" t="s">
        <v>621</v>
      </c>
      <c r="J229" s="23" t="s">
        <v>622</v>
      </c>
      <c r="K229" s="8">
        <v>3</v>
      </c>
      <c r="L229" s="8">
        <v>26.55</v>
      </c>
      <c r="M229" s="21">
        <f t="shared" ref="M229:M232" si="12">L229-H229</f>
        <v>19.575</v>
      </c>
      <c r="N229" s="7"/>
      <c r="O229" s="18">
        <v>2017</v>
      </c>
      <c r="P229" s="18"/>
    </row>
    <row r="230" ht="38.1" customHeight="1" spans="1:16">
      <c r="A230" s="7"/>
      <c r="B230" s="7"/>
      <c r="C230" s="7"/>
      <c r="D230" s="11" t="s">
        <v>623</v>
      </c>
      <c r="E230" s="8" t="s">
        <v>51</v>
      </c>
      <c r="F230" s="11" t="s">
        <v>624</v>
      </c>
      <c r="G230" s="8">
        <v>2</v>
      </c>
      <c r="H230" s="12">
        <v>46.8</v>
      </c>
      <c r="I230" s="34" t="s">
        <v>625</v>
      </c>
      <c r="J230" s="21" t="s">
        <v>338</v>
      </c>
      <c r="K230" s="8">
        <v>2</v>
      </c>
      <c r="L230" s="21">
        <v>29.06</v>
      </c>
      <c r="M230" s="21">
        <f t="shared" si="12"/>
        <v>-17.74</v>
      </c>
      <c r="N230" s="13"/>
      <c r="O230" s="18">
        <v>2018</v>
      </c>
      <c r="P230" s="18"/>
    </row>
    <row r="231" ht="38.1" customHeight="1" spans="1:16">
      <c r="A231" s="7">
        <v>86</v>
      </c>
      <c r="B231" s="7" t="s">
        <v>589</v>
      </c>
      <c r="C231" s="7" t="s">
        <v>626</v>
      </c>
      <c r="D231" s="7" t="s">
        <v>24</v>
      </c>
      <c r="E231" s="8" t="s">
        <v>25</v>
      </c>
      <c r="F231" s="7" t="s">
        <v>627</v>
      </c>
      <c r="G231" s="8">
        <v>1</v>
      </c>
      <c r="H231" s="9">
        <v>22</v>
      </c>
      <c r="I231" s="8" t="s">
        <v>628</v>
      </c>
      <c r="J231" s="8" t="s">
        <v>133</v>
      </c>
      <c r="K231" s="8">
        <v>1</v>
      </c>
      <c r="L231" s="21">
        <v>34.8</v>
      </c>
      <c r="M231" s="21">
        <f t="shared" si="12"/>
        <v>12.8</v>
      </c>
      <c r="N231" s="11"/>
      <c r="O231" s="18">
        <v>2018</v>
      </c>
      <c r="P231" s="18"/>
    </row>
    <row r="232" ht="38.1" customHeight="1" spans="1:16">
      <c r="A232" s="7"/>
      <c r="B232" s="7"/>
      <c r="C232" s="7"/>
      <c r="D232" s="8" t="s">
        <v>629</v>
      </c>
      <c r="E232" s="8" t="s">
        <v>30</v>
      </c>
      <c r="F232" s="8" t="s">
        <v>630</v>
      </c>
      <c r="G232" s="8">
        <v>1</v>
      </c>
      <c r="H232" s="9">
        <v>20</v>
      </c>
      <c r="I232" s="8" t="s">
        <v>631</v>
      </c>
      <c r="J232" s="57" t="s">
        <v>501</v>
      </c>
      <c r="K232" s="8">
        <v>1</v>
      </c>
      <c r="L232" s="21">
        <v>49.02</v>
      </c>
      <c r="M232" s="21">
        <f t="shared" si="12"/>
        <v>29.02</v>
      </c>
      <c r="N232" s="11"/>
      <c r="O232" s="18">
        <v>2018</v>
      </c>
      <c r="P232" s="18"/>
    </row>
    <row r="233" ht="38.1" customHeight="1" spans="1:16">
      <c r="A233" s="7">
        <v>87</v>
      </c>
      <c r="B233" s="7" t="s">
        <v>589</v>
      </c>
      <c r="C233" s="7" t="s">
        <v>632</v>
      </c>
      <c r="D233" s="7" t="s">
        <v>24</v>
      </c>
      <c r="E233" s="8" t="s">
        <v>25</v>
      </c>
      <c r="F233" s="7" t="s">
        <v>633</v>
      </c>
      <c r="G233" s="8">
        <v>1</v>
      </c>
      <c r="H233" s="9">
        <v>26</v>
      </c>
      <c r="I233" s="8" t="s">
        <v>634</v>
      </c>
      <c r="J233" s="8" t="s">
        <v>635</v>
      </c>
      <c r="K233" s="8">
        <v>2</v>
      </c>
      <c r="L233" s="21">
        <v>49.77</v>
      </c>
      <c r="M233" s="21">
        <f>L233-(H233+H234)</f>
        <v>5.77</v>
      </c>
      <c r="N233" s="11"/>
      <c r="O233" s="18">
        <v>2018</v>
      </c>
      <c r="P233" s="24"/>
    </row>
    <row r="234" ht="38.1" customHeight="1" spans="1:16">
      <c r="A234" s="7"/>
      <c r="B234" s="7"/>
      <c r="C234" s="7"/>
      <c r="D234" s="7" t="s">
        <v>24</v>
      </c>
      <c r="E234" s="8" t="s">
        <v>25</v>
      </c>
      <c r="F234" s="7" t="s">
        <v>636</v>
      </c>
      <c r="G234" s="8">
        <v>1</v>
      </c>
      <c r="H234" s="9">
        <v>18</v>
      </c>
      <c r="I234" s="8"/>
      <c r="J234" s="8"/>
      <c r="K234" s="8"/>
      <c r="L234" s="21"/>
      <c r="M234" s="21"/>
      <c r="N234" s="11"/>
      <c r="O234" s="18"/>
      <c r="P234" s="26"/>
    </row>
    <row r="235" ht="26.1" customHeight="1" spans="1:16">
      <c r="A235" s="7">
        <v>88</v>
      </c>
      <c r="B235" s="7" t="s">
        <v>637</v>
      </c>
      <c r="C235" s="7" t="s">
        <v>638</v>
      </c>
      <c r="D235" s="40" t="s">
        <v>639</v>
      </c>
      <c r="E235" s="8" t="s">
        <v>36</v>
      </c>
      <c r="F235" s="39" t="s">
        <v>640</v>
      </c>
      <c r="G235" s="8">
        <v>1</v>
      </c>
      <c r="H235" s="10">
        <v>9.54</v>
      </c>
      <c r="I235" s="58" t="s">
        <v>641</v>
      </c>
      <c r="J235" s="21" t="s">
        <v>642</v>
      </c>
      <c r="K235" s="8">
        <v>9</v>
      </c>
      <c r="L235" s="21">
        <v>127.52</v>
      </c>
      <c r="M235" s="21">
        <f>L235-(H235+H236+H237+H238)</f>
        <v>89.355</v>
      </c>
      <c r="N235" s="7"/>
      <c r="O235" s="18">
        <v>2017</v>
      </c>
      <c r="P235" s="24"/>
    </row>
    <row r="236" ht="26.1" customHeight="1" spans="1:16">
      <c r="A236" s="7"/>
      <c r="B236" s="7"/>
      <c r="C236" s="7"/>
      <c r="D236" s="40" t="s">
        <v>643</v>
      </c>
      <c r="E236" s="8" t="s">
        <v>36</v>
      </c>
      <c r="F236" s="39" t="s">
        <v>644</v>
      </c>
      <c r="G236" s="8">
        <v>1</v>
      </c>
      <c r="H236" s="10">
        <v>7.38</v>
      </c>
      <c r="I236" s="58"/>
      <c r="J236" s="21"/>
      <c r="K236" s="8"/>
      <c r="L236" s="21"/>
      <c r="M236" s="21"/>
      <c r="N236" s="7"/>
      <c r="O236" s="18"/>
      <c r="P236" s="25"/>
    </row>
    <row r="237" ht="26.1" customHeight="1" spans="1:16">
      <c r="A237" s="7"/>
      <c r="B237" s="7"/>
      <c r="C237" s="7"/>
      <c r="D237" s="40" t="s">
        <v>645</v>
      </c>
      <c r="E237" s="8" t="s">
        <v>36</v>
      </c>
      <c r="F237" s="39" t="s">
        <v>646</v>
      </c>
      <c r="G237" s="8">
        <v>1</v>
      </c>
      <c r="H237" s="10">
        <v>9.405</v>
      </c>
      <c r="I237" s="58"/>
      <c r="J237" s="21"/>
      <c r="K237" s="8"/>
      <c r="L237" s="21"/>
      <c r="M237" s="21"/>
      <c r="N237" s="7"/>
      <c r="O237" s="18"/>
      <c r="P237" s="25"/>
    </row>
    <row r="238" ht="26.1" customHeight="1" spans="1:16">
      <c r="A238" s="7"/>
      <c r="B238" s="7"/>
      <c r="C238" s="7"/>
      <c r="D238" s="40" t="s">
        <v>647</v>
      </c>
      <c r="E238" s="8" t="s">
        <v>36</v>
      </c>
      <c r="F238" s="39" t="s">
        <v>648</v>
      </c>
      <c r="G238" s="8">
        <v>1</v>
      </c>
      <c r="H238" s="10">
        <v>11.84</v>
      </c>
      <c r="I238" s="58"/>
      <c r="J238" s="21"/>
      <c r="K238" s="8"/>
      <c r="L238" s="21"/>
      <c r="M238" s="21"/>
      <c r="N238" s="7"/>
      <c r="O238" s="18"/>
      <c r="P238" s="26"/>
    </row>
    <row r="239" ht="66" customHeight="1" spans="1:16">
      <c r="A239" s="7"/>
      <c r="B239" s="7"/>
      <c r="C239" s="7"/>
      <c r="D239" s="11" t="s">
        <v>649</v>
      </c>
      <c r="E239" s="8" t="s">
        <v>51</v>
      </c>
      <c r="F239" s="8" t="s">
        <v>434</v>
      </c>
      <c r="G239" s="8">
        <v>1</v>
      </c>
      <c r="H239" s="9">
        <v>36.5</v>
      </c>
      <c r="I239" s="58" t="s">
        <v>650</v>
      </c>
      <c r="J239" s="21" t="s">
        <v>434</v>
      </c>
      <c r="K239" s="8">
        <v>1</v>
      </c>
      <c r="L239" s="21">
        <v>18.6</v>
      </c>
      <c r="M239" s="21">
        <f>L239-H239</f>
        <v>-17.9</v>
      </c>
      <c r="N239" s="7"/>
      <c r="O239" s="18">
        <v>2018</v>
      </c>
      <c r="P239" s="18"/>
    </row>
    <row r="240" ht="26.1" customHeight="1" spans="1:16">
      <c r="A240" s="7">
        <v>89</v>
      </c>
      <c r="B240" s="7" t="s">
        <v>637</v>
      </c>
      <c r="C240" s="7" t="s">
        <v>651</v>
      </c>
      <c r="D240" s="40" t="s">
        <v>652</v>
      </c>
      <c r="E240" s="8" t="s">
        <v>36</v>
      </c>
      <c r="F240" s="39" t="s">
        <v>653</v>
      </c>
      <c r="G240" s="8">
        <v>1</v>
      </c>
      <c r="H240" s="10">
        <v>8.4</v>
      </c>
      <c r="I240" s="59" t="s">
        <v>654</v>
      </c>
      <c r="J240" s="23" t="s">
        <v>655</v>
      </c>
      <c r="K240" s="8">
        <v>3</v>
      </c>
      <c r="L240" s="8">
        <v>48.64</v>
      </c>
      <c r="M240" s="21">
        <f>L240-(H240+H241+H242)</f>
        <v>14.63</v>
      </c>
      <c r="N240" s="7"/>
      <c r="O240" s="18">
        <v>2017</v>
      </c>
      <c r="P240" s="24"/>
    </row>
    <row r="241" ht="26.1" customHeight="1" spans="1:16">
      <c r="A241" s="7"/>
      <c r="B241" s="7"/>
      <c r="C241" s="7"/>
      <c r="D241" s="40" t="s">
        <v>656</v>
      </c>
      <c r="E241" s="8" t="s">
        <v>36</v>
      </c>
      <c r="F241" s="39" t="s">
        <v>657</v>
      </c>
      <c r="G241" s="8">
        <v>1</v>
      </c>
      <c r="H241" s="10">
        <v>8.96</v>
      </c>
      <c r="I241" s="59"/>
      <c r="J241" s="23"/>
      <c r="K241" s="8"/>
      <c r="L241" s="8"/>
      <c r="M241" s="21"/>
      <c r="N241" s="7"/>
      <c r="O241" s="18"/>
      <c r="P241" s="25"/>
    </row>
    <row r="242" ht="26.1" customHeight="1" spans="1:16">
      <c r="A242" s="7"/>
      <c r="B242" s="7"/>
      <c r="C242" s="7"/>
      <c r="D242" s="40" t="s">
        <v>658</v>
      </c>
      <c r="E242" s="8" t="s">
        <v>36</v>
      </c>
      <c r="F242" s="39" t="s">
        <v>659</v>
      </c>
      <c r="G242" s="8">
        <v>1</v>
      </c>
      <c r="H242" s="10">
        <v>16.65</v>
      </c>
      <c r="I242" s="59"/>
      <c r="J242" s="23"/>
      <c r="K242" s="8"/>
      <c r="L242" s="8"/>
      <c r="M242" s="21"/>
      <c r="N242" s="7"/>
      <c r="O242" s="18"/>
      <c r="P242" s="26"/>
    </row>
    <row r="243" ht="26.1" customHeight="1" spans="1:16">
      <c r="A243" s="7">
        <v>90</v>
      </c>
      <c r="B243" s="7" t="s">
        <v>637</v>
      </c>
      <c r="C243" s="7" t="s">
        <v>660</v>
      </c>
      <c r="D243" s="42" t="s">
        <v>661</v>
      </c>
      <c r="E243" s="8" t="s">
        <v>36</v>
      </c>
      <c r="F243" s="52" t="s">
        <v>662</v>
      </c>
      <c r="G243" s="8">
        <v>1</v>
      </c>
      <c r="H243" s="10">
        <v>25.92</v>
      </c>
      <c r="I243" s="60" t="s">
        <v>663</v>
      </c>
      <c r="J243" s="23" t="s">
        <v>664</v>
      </c>
      <c r="K243" s="8">
        <v>4</v>
      </c>
      <c r="L243" s="8">
        <v>112.08</v>
      </c>
      <c r="M243" s="21">
        <f>L243-(H243+H244+H245+H246)</f>
        <v>37.2</v>
      </c>
      <c r="N243" s="13"/>
      <c r="O243" s="18">
        <v>2017</v>
      </c>
      <c r="P243" s="24"/>
    </row>
    <row r="244" ht="26.1" customHeight="1" spans="1:16">
      <c r="A244" s="7"/>
      <c r="B244" s="7"/>
      <c r="C244" s="7"/>
      <c r="D244" s="42" t="s">
        <v>665</v>
      </c>
      <c r="E244" s="8" t="s">
        <v>36</v>
      </c>
      <c r="F244" s="52" t="s">
        <v>666</v>
      </c>
      <c r="G244" s="8">
        <v>1</v>
      </c>
      <c r="H244" s="10">
        <v>13.28</v>
      </c>
      <c r="I244" s="60"/>
      <c r="J244" s="23"/>
      <c r="K244" s="8"/>
      <c r="L244" s="8"/>
      <c r="M244" s="21"/>
      <c r="N244" s="13"/>
      <c r="O244" s="18"/>
      <c r="P244" s="25"/>
    </row>
    <row r="245" ht="26.1" customHeight="1" spans="1:16">
      <c r="A245" s="7"/>
      <c r="B245" s="7"/>
      <c r="C245" s="7"/>
      <c r="D245" s="42" t="s">
        <v>667</v>
      </c>
      <c r="E245" s="8" t="s">
        <v>36</v>
      </c>
      <c r="F245" s="52" t="s">
        <v>668</v>
      </c>
      <c r="G245" s="8">
        <v>1</v>
      </c>
      <c r="H245" s="10">
        <v>10.8</v>
      </c>
      <c r="I245" s="60"/>
      <c r="J245" s="23"/>
      <c r="K245" s="8"/>
      <c r="L245" s="8"/>
      <c r="M245" s="21"/>
      <c r="N245" s="13"/>
      <c r="O245" s="18"/>
      <c r="P245" s="25"/>
    </row>
    <row r="246" ht="26.1" customHeight="1" spans="1:16">
      <c r="A246" s="7"/>
      <c r="B246" s="7"/>
      <c r="C246" s="7"/>
      <c r="D246" s="42" t="s">
        <v>669</v>
      </c>
      <c r="E246" s="8" t="s">
        <v>36</v>
      </c>
      <c r="F246" s="52" t="s">
        <v>670</v>
      </c>
      <c r="G246" s="8">
        <v>1</v>
      </c>
      <c r="H246" s="10">
        <v>24.88</v>
      </c>
      <c r="I246" s="60"/>
      <c r="J246" s="23"/>
      <c r="K246" s="8"/>
      <c r="L246" s="8"/>
      <c r="M246" s="21"/>
      <c r="N246" s="13"/>
      <c r="O246" s="18"/>
      <c r="P246" s="26"/>
    </row>
    <row r="247" ht="30" customHeight="1" spans="1:16">
      <c r="A247" s="7"/>
      <c r="B247" s="7"/>
      <c r="C247" s="7"/>
      <c r="D247" s="11" t="s">
        <v>671</v>
      </c>
      <c r="E247" s="8" t="s">
        <v>51</v>
      </c>
      <c r="F247" s="11" t="s">
        <v>672</v>
      </c>
      <c r="G247" s="8">
        <v>2</v>
      </c>
      <c r="H247" s="12">
        <v>41.6</v>
      </c>
      <c r="I247" s="8" t="s">
        <v>673</v>
      </c>
      <c r="J247" s="8" t="s">
        <v>674</v>
      </c>
      <c r="K247" s="8">
        <v>2</v>
      </c>
      <c r="L247" s="21">
        <v>30.05</v>
      </c>
      <c r="M247" s="21">
        <f>L247-H247</f>
        <v>-11.55</v>
      </c>
      <c r="N247" s="8"/>
      <c r="O247" s="18">
        <v>2018</v>
      </c>
      <c r="P247" s="18"/>
    </row>
    <row r="248" ht="24" spans="1:16">
      <c r="A248" s="11">
        <v>91</v>
      </c>
      <c r="B248" s="11" t="s">
        <v>637</v>
      </c>
      <c r="C248" s="11" t="s">
        <v>675</v>
      </c>
      <c r="D248" s="7" t="s">
        <v>24</v>
      </c>
      <c r="E248" s="8" t="s">
        <v>25</v>
      </c>
      <c r="F248" s="7" t="s">
        <v>676</v>
      </c>
      <c r="G248" s="8">
        <v>1</v>
      </c>
      <c r="H248" s="9">
        <v>30</v>
      </c>
      <c r="I248" s="20" t="s">
        <v>677</v>
      </c>
      <c r="J248" s="21" t="s">
        <v>678</v>
      </c>
      <c r="K248" s="8">
        <v>2</v>
      </c>
      <c r="L248" s="21">
        <v>22.4</v>
      </c>
      <c r="M248" s="21">
        <f>L248-(H248+H249)</f>
        <v>-12.6</v>
      </c>
      <c r="N248" s="7"/>
      <c r="O248" s="18">
        <v>2018</v>
      </c>
      <c r="P248" s="24"/>
    </row>
    <row r="249" ht="24" spans="1:16">
      <c r="A249" s="11"/>
      <c r="B249" s="11"/>
      <c r="C249" s="11"/>
      <c r="D249" s="7" t="s">
        <v>76</v>
      </c>
      <c r="E249" s="8" t="s">
        <v>25</v>
      </c>
      <c r="F249" s="7" t="s">
        <v>679</v>
      </c>
      <c r="G249" s="8">
        <v>1</v>
      </c>
      <c r="H249" s="9">
        <v>5</v>
      </c>
      <c r="I249" s="20"/>
      <c r="J249" s="21"/>
      <c r="K249" s="8"/>
      <c r="L249" s="21"/>
      <c r="M249" s="21"/>
      <c r="N249" s="7"/>
      <c r="O249" s="18"/>
      <c r="P249" s="26"/>
    </row>
    <row r="250" ht="36" spans="1:16">
      <c r="A250" s="11"/>
      <c r="B250" s="11"/>
      <c r="C250" s="11"/>
      <c r="D250" s="11" t="s">
        <v>680</v>
      </c>
      <c r="E250" s="8" t="s">
        <v>51</v>
      </c>
      <c r="F250" s="11" t="s">
        <v>681</v>
      </c>
      <c r="G250" s="8">
        <v>3</v>
      </c>
      <c r="H250" s="12">
        <v>74.88</v>
      </c>
      <c r="I250" s="7" t="s">
        <v>680</v>
      </c>
      <c r="J250" s="11" t="s">
        <v>681</v>
      </c>
      <c r="K250" s="8">
        <v>3</v>
      </c>
      <c r="L250" s="21">
        <v>59.84</v>
      </c>
      <c r="M250" s="21">
        <f>L250-H250</f>
        <v>-15.04</v>
      </c>
      <c r="N250" s="7"/>
      <c r="O250" s="18">
        <v>2018</v>
      </c>
      <c r="P250" s="18"/>
    </row>
    <row r="251" ht="42" customHeight="1" spans="1:16">
      <c r="A251" s="13">
        <v>92</v>
      </c>
      <c r="B251" s="13" t="s">
        <v>637</v>
      </c>
      <c r="C251" s="13" t="s">
        <v>682</v>
      </c>
      <c r="D251" s="13" t="s">
        <v>683</v>
      </c>
      <c r="E251" s="8" t="s">
        <v>51</v>
      </c>
      <c r="F251" s="13" t="s">
        <v>684</v>
      </c>
      <c r="G251" s="8">
        <v>2</v>
      </c>
      <c r="H251" s="12">
        <v>82.33</v>
      </c>
      <c r="I251" s="7" t="s">
        <v>683</v>
      </c>
      <c r="J251" s="8" t="s">
        <v>685</v>
      </c>
      <c r="K251" s="8">
        <v>2</v>
      </c>
      <c r="L251" s="21">
        <v>151.06</v>
      </c>
      <c r="M251" s="21">
        <f>L251-H251</f>
        <v>68.73</v>
      </c>
      <c r="N251" s="7"/>
      <c r="O251" s="18">
        <v>2018</v>
      </c>
      <c r="P251" s="18"/>
    </row>
    <row r="252" ht="57" customHeight="1" spans="1:16">
      <c r="A252" s="8">
        <v>93</v>
      </c>
      <c r="B252" s="8" t="s">
        <v>637</v>
      </c>
      <c r="C252" s="8" t="s">
        <v>686</v>
      </c>
      <c r="D252" s="8" t="s">
        <v>687</v>
      </c>
      <c r="E252" s="8" t="s">
        <v>30</v>
      </c>
      <c r="F252" s="8" t="s">
        <v>688</v>
      </c>
      <c r="G252" s="8">
        <v>3</v>
      </c>
      <c r="H252" s="9">
        <v>105</v>
      </c>
      <c r="I252" s="7" t="s">
        <v>689</v>
      </c>
      <c r="J252" s="49" t="s">
        <v>690</v>
      </c>
      <c r="K252" s="8">
        <v>4</v>
      </c>
      <c r="L252" s="8">
        <v>84.9</v>
      </c>
      <c r="M252" s="21">
        <f>L252-H252</f>
        <v>-20.1</v>
      </c>
      <c r="N252" s="7"/>
      <c r="O252" s="18">
        <v>2018</v>
      </c>
      <c r="P252" s="18"/>
    </row>
    <row r="253" ht="57.95" customHeight="1" spans="1:16">
      <c r="A253" s="7">
        <v>94</v>
      </c>
      <c r="B253" s="7" t="s">
        <v>691</v>
      </c>
      <c r="C253" s="7" t="s">
        <v>692</v>
      </c>
      <c r="D253" s="40" t="s">
        <v>693</v>
      </c>
      <c r="E253" s="8" t="s">
        <v>36</v>
      </c>
      <c r="F253" s="39" t="s">
        <v>694</v>
      </c>
      <c r="G253" s="8">
        <v>1</v>
      </c>
      <c r="H253" s="10">
        <v>26.48</v>
      </c>
      <c r="I253" s="8" t="s">
        <v>695</v>
      </c>
      <c r="J253" s="8" t="s">
        <v>696</v>
      </c>
      <c r="K253" s="8">
        <v>3</v>
      </c>
      <c r="L253" s="8">
        <v>26.75</v>
      </c>
      <c r="M253" s="21">
        <f>L253-(H253+H254+H255)</f>
        <v>-26.1</v>
      </c>
      <c r="N253" s="7"/>
      <c r="O253" s="18">
        <v>2017</v>
      </c>
      <c r="P253" s="24"/>
    </row>
    <row r="254" ht="57.95" customHeight="1" spans="1:16">
      <c r="A254" s="7"/>
      <c r="B254" s="7"/>
      <c r="C254" s="7"/>
      <c r="D254" s="40" t="s">
        <v>697</v>
      </c>
      <c r="E254" s="8" t="s">
        <v>36</v>
      </c>
      <c r="F254" s="39" t="s">
        <v>698</v>
      </c>
      <c r="G254" s="8">
        <v>1</v>
      </c>
      <c r="H254" s="10">
        <v>14.175</v>
      </c>
      <c r="I254" s="8"/>
      <c r="J254" s="8"/>
      <c r="K254" s="8"/>
      <c r="L254" s="8"/>
      <c r="M254" s="21"/>
      <c r="N254" s="7"/>
      <c r="O254" s="18"/>
      <c r="P254" s="25"/>
    </row>
    <row r="255" ht="57.95" customHeight="1" spans="1:16">
      <c r="A255" s="7"/>
      <c r="B255" s="7"/>
      <c r="C255" s="7"/>
      <c r="D255" s="40" t="s">
        <v>699</v>
      </c>
      <c r="E255" s="8" t="s">
        <v>36</v>
      </c>
      <c r="F255" s="39" t="s">
        <v>700</v>
      </c>
      <c r="G255" s="8">
        <v>1</v>
      </c>
      <c r="H255" s="10">
        <v>12.195</v>
      </c>
      <c r="I255" s="8"/>
      <c r="J255" s="8"/>
      <c r="K255" s="8"/>
      <c r="L255" s="8"/>
      <c r="M255" s="21"/>
      <c r="N255" s="7"/>
      <c r="O255" s="18"/>
      <c r="P255" s="26"/>
    </row>
    <row r="256" ht="45" customHeight="1" spans="1:16">
      <c r="A256" s="7">
        <v>95</v>
      </c>
      <c r="B256" s="7" t="s">
        <v>691</v>
      </c>
      <c r="C256" s="7" t="s">
        <v>701</v>
      </c>
      <c r="D256" s="7" t="s">
        <v>24</v>
      </c>
      <c r="E256" s="8" t="s">
        <v>25</v>
      </c>
      <c r="F256" s="7" t="s">
        <v>702</v>
      </c>
      <c r="G256" s="8">
        <v>1</v>
      </c>
      <c r="H256" s="9">
        <v>10</v>
      </c>
      <c r="I256" s="8" t="s">
        <v>703</v>
      </c>
      <c r="J256" s="8" t="s">
        <v>598</v>
      </c>
      <c r="K256" s="8">
        <v>2</v>
      </c>
      <c r="L256" s="61">
        <v>47.62</v>
      </c>
      <c r="M256" s="21">
        <f>L256-(H256+H257)</f>
        <v>22.62</v>
      </c>
      <c r="N256" s="7"/>
      <c r="O256" s="18">
        <v>2018</v>
      </c>
      <c r="P256" s="24"/>
    </row>
    <row r="257" ht="45" customHeight="1" spans="1:16">
      <c r="A257" s="7"/>
      <c r="B257" s="7"/>
      <c r="C257" s="7"/>
      <c r="D257" s="7" t="s">
        <v>76</v>
      </c>
      <c r="E257" s="8" t="s">
        <v>25</v>
      </c>
      <c r="F257" s="7" t="s">
        <v>704</v>
      </c>
      <c r="G257" s="8">
        <v>1</v>
      </c>
      <c r="H257" s="9">
        <v>15</v>
      </c>
      <c r="I257" s="8"/>
      <c r="J257" s="8"/>
      <c r="K257" s="8"/>
      <c r="L257" s="61"/>
      <c r="M257" s="21"/>
      <c r="N257" s="7"/>
      <c r="O257" s="18"/>
      <c r="P257" s="26"/>
    </row>
    <row r="258" ht="54.95" customHeight="1" spans="1:16">
      <c r="A258" s="13">
        <v>96</v>
      </c>
      <c r="B258" s="13" t="s">
        <v>691</v>
      </c>
      <c r="C258" s="13" t="s">
        <v>705</v>
      </c>
      <c r="D258" s="13" t="s">
        <v>706</v>
      </c>
      <c r="E258" s="8" t="s">
        <v>51</v>
      </c>
      <c r="F258" s="13" t="s">
        <v>391</v>
      </c>
      <c r="G258" s="8">
        <v>1</v>
      </c>
      <c r="H258" s="12">
        <v>56.89</v>
      </c>
      <c r="I258" s="62" t="s">
        <v>707</v>
      </c>
      <c r="J258" s="21" t="s">
        <v>391</v>
      </c>
      <c r="K258" s="8">
        <v>1</v>
      </c>
      <c r="L258" s="21">
        <v>13.25</v>
      </c>
      <c r="M258" s="21">
        <f>L258-H258</f>
        <v>-43.64</v>
      </c>
      <c r="N258" s="7"/>
      <c r="O258" s="18">
        <v>2018</v>
      </c>
      <c r="P258" s="18"/>
    </row>
    <row r="259" ht="36.95" customHeight="1" spans="1:16">
      <c r="A259" s="7">
        <v>97</v>
      </c>
      <c r="B259" s="7" t="s">
        <v>691</v>
      </c>
      <c r="C259" s="7" t="s">
        <v>708</v>
      </c>
      <c r="D259" s="40" t="s">
        <v>709</v>
      </c>
      <c r="E259" s="8" t="s">
        <v>36</v>
      </c>
      <c r="F259" s="39" t="s">
        <v>710</v>
      </c>
      <c r="G259" s="8">
        <v>1</v>
      </c>
      <c r="H259" s="10">
        <v>4.72</v>
      </c>
      <c r="I259" s="63" t="s">
        <v>711</v>
      </c>
      <c r="J259" s="23" t="s">
        <v>712</v>
      </c>
      <c r="K259" s="8">
        <v>3</v>
      </c>
      <c r="L259" s="64">
        <v>25.36</v>
      </c>
      <c r="M259" s="21">
        <f>L259-(H259+H260+H261)</f>
        <v>8.36</v>
      </c>
      <c r="N259" s="7"/>
      <c r="O259" s="18">
        <v>2017</v>
      </c>
      <c r="P259" s="24"/>
    </row>
    <row r="260" ht="36.95" customHeight="1" spans="1:16">
      <c r="A260" s="7"/>
      <c r="B260" s="7"/>
      <c r="C260" s="7"/>
      <c r="D260" s="40" t="s">
        <v>709</v>
      </c>
      <c r="E260" s="8" t="s">
        <v>36</v>
      </c>
      <c r="F260" s="39" t="s">
        <v>710</v>
      </c>
      <c r="G260" s="8">
        <v>1</v>
      </c>
      <c r="H260" s="10">
        <v>6.84</v>
      </c>
      <c r="I260" s="63"/>
      <c r="J260" s="23"/>
      <c r="K260" s="8"/>
      <c r="L260" s="64"/>
      <c r="M260" s="21"/>
      <c r="N260" s="7"/>
      <c r="O260" s="18"/>
      <c r="P260" s="25"/>
    </row>
    <row r="261" ht="36.95" customHeight="1" spans="1:16">
      <c r="A261" s="7"/>
      <c r="B261" s="7"/>
      <c r="C261" s="7"/>
      <c r="D261" s="40" t="s">
        <v>713</v>
      </c>
      <c r="E261" s="8" t="s">
        <v>36</v>
      </c>
      <c r="F261" s="39" t="s">
        <v>714</v>
      </c>
      <c r="G261" s="8">
        <v>1</v>
      </c>
      <c r="H261" s="10">
        <v>5.44</v>
      </c>
      <c r="I261" s="63"/>
      <c r="J261" s="23"/>
      <c r="K261" s="8"/>
      <c r="L261" s="64"/>
      <c r="M261" s="21"/>
      <c r="N261" s="7"/>
      <c r="O261" s="18"/>
      <c r="P261" s="26"/>
    </row>
    <row r="262" ht="36.95" customHeight="1" spans="1:16">
      <c r="A262" s="7"/>
      <c r="B262" s="7"/>
      <c r="C262" s="7"/>
      <c r="D262" s="11" t="s">
        <v>715</v>
      </c>
      <c r="E262" s="8" t="s">
        <v>51</v>
      </c>
      <c r="F262" s="11" t="s">
        <v>213</v>
      </c>
      <c r="G262" s="8">
        <v>1</v>
      </c>
      <c r="H262" s="12">
        <v>45.98</v>
      </c>
      <c r="I262" s="8" t="s">
        <v>716</v>
      </c>
      <c r="J262" s="8" t="s">
        <v>213</v>
      </c>
      <c r="K262" s="8">
        <v>1</v>
      </c>
      <c r="L262" s="61">
        <v>15.87</v>
      </c>
      <c r="M262" s="21">
        <f>L262-H262</f>
        <v>-30.11</v>
      </c>
      <c r="N262" s="7"/>
      <c r="O262" s="18">
        <v>2018</v>
      </c>
      <c r="P262" s="18"/>
    </row>
    <row r="263" ht="50.1" customHeight="1" spans="1:16">
      <c r="A263" s="7">
        <v>98</v>
      </c>
      <c r="B263" s="7" t="s">
        <v>691</v>
      </c>
      <c r="C263" s="7" t="s">
        <v>717</v>
      </c>
      <c r="D263" s="7" t="s">
        <v>24</v>
      </c>
      <c r="E263" s="8" t="s">
        <v>25</v>
      </c>
      <c r="F263" s="7" t="s">
        <v>718</v>
      </c>
      <c r="G263" s="8">
        <v>1</v>
      </c>
      <c r="H263" s="9">
        <v>35</v>
      </c>
      <c r="I263" s="8" t="s">
        <v>719</v>
      </c>
      <c r="J263" s="21" t="s">
        <v>222</v>
      </c>
      <c r="K263" s="8">
        <v>2</v>
      </c>
      <c r="L263" s="21">
        <v>26.37</v>
      </c>
      <c r="M263" s="21">
        <f>L263-H263</f>
        <v>-8.63</v>
      </c>
      <c r="N263" s="7"/>
      <c r="O263" s="18">
        <v>2018</v>
      </c>
      <c r="P263" s="18"/>
    </row>
    <row r="264" ht="56.1" customHeight="1" spans="1:16">
      <c r="A264" s="13">
        <v>99</v>
      </c>
      <c r="B264" s="13" t="s">
        <v>691</v>
      </c>
      <c r="C264" s="13" t="s">
        <v>720</v>
      </c>
      <c r="D264" s="13" t="s">
        <v>721</v>
      </c>
      <c r="E264" s="8" t="s">
        <v>51</v>
      </c>
      <c r="F264" s="13" t="s">
        <v>722</v>
      </c>
      <c r="G264" s="8">
        <v>3</v>
      </c>
      <c r="H264" s="12">
        <v>372.58</v>
      </c>
      <c r="I264" s="65" t="s">
        <v>723</v>
      </c>
      <c r="J264" s="13" t="s">
        <v>724</v>
      </c>
      <c r="K264" s="8">
        <v>1</v>
      </c>
      <c r="L264" s="8">
        <v>368.57</v>
      </c>
      <c r="M264" s="21">
        <f>L264-(H264+H265)</f>
        <v>-39.01</v>
      </c>
      <c r="N264" s="7"/>
      <c r="O264" s="18">
        <v>2018</v>
      </c>
      <c r="P264" s="24"/>
    </row>
    <row r="265" ht="36" customHeight="1" spans="1:16">
      <c r="A265" s="13"/>
      <c r="B265" s="13"/>
      <c r="C265" s="13"/>
      <c r="D265" s="7" t="s">
        <v>76</v>
      </c>
      <c r="E265" s="8" t="s">
        <v>25</v>
      </c>
      <c r="F265" s="7" t="s">
        <v>725</v>
      </c>
      <c r="G265" s="8">
        <v>1</v>
      </c>
      <c r="H265" s="9">
        <v>35</v>
      </c>
      <c r="I265" s="65"/>
      <c r="J265" s="13"/>
      <c r="K265" s="8"/>
      <c r="L265" s="8"/>
      <c r="M265" s="21"/>
      <c r="N265" s="7"/>
      <c r="O265" s="18"/>
      <c r="P265" s="26"/>
    </row>
    <row r="266" ht="51.95" customHeight="1" spans="1:16">
      <c r="A266" s="8">
        <v>100</v>
      </c>
      <c r="B266" s="8" t="s">
        <v>691</v>
      </c>
      <c r="C266" s="8" t="s">
        <v>726</v>
      </c>
      <c r="D266" s="8" t="s">
        <v>727</v>
      </c>
      <c r="E266" s="8" t="s">
        <v>30</v>
      </c>
      <c r="F266" s="8" t="s">
        <v>728</v>
      </c>
      <c r="G266" s="8">
        <v>1</v>
      </c>
      <c r="H266" s="9">
        <v>30</v>
      </c>
      <c r="I266" s="8" t="s">
        <v>729</v>
      </c>
      <c r="J266" s="8" t="s">
        <v>180</v>
      </c>
      <c r="K266" s="8">
        <v>1</v>
      </c>
      <c r="L266" s="8">
        <v>82.3</v>
      </c>
      <c r="M266" s="21">
        <f>L266-H266</f>
        <v>52.3</v>
      </c>
      <c r="N266" s="7"/>
      <c r="O266" s="18">
        <v>2018</v>
      </c>
      <c r="P266" s="18"/>
    </row>
    <row r="267" ht="54" customHeight="1" spans="1:16">
      <c r="A267" s="7">
        <v>101</v>
      </c>
      <c r="B267" s="7" t="s">
        <v>691</v>
      </c>
      <c r="C267" s="7" t="s">
        <v>730</v>
      </c>
      <c r="D267" s="7" t="s">
        <v>24</v>
      </c>
      <c r="E267" s="8" t="s">
        <v>25</v>
      </c>
      <c r="F267" s="7" t="s">
        <v>731</v>
      </c>
      <c r="G267" s="8">
        <v>1</v>
      </c>
      <c r="H267" s="9">
        <v>15</v>
      </c>
      <c r="I267" s="8" t="s">
        <v>732</v>
      </c>
      <c r="J267" s="8" t="s">
        <v>733</v>
      </c>
      <c r="K267" s="8">
        <v>1</v>
      </c>
      <c r="L267" s="61">
        <v>42.48</v>
      </c>
      <c r="M267" s="21">
        <f>L267-H267</f>
        <v>27.48</v>
      </c>
      <c r="N267" s="7"/>
      <c r="O267" s="18">
        <v>2018</v>
      </c>
      <c r="P267" s="18"/>
    </row>
    <row r="268" ht="33" customHeight="1" spans="1:16">
      <c r="A268" s="7">
        <v>102</v>
      </c>
      <c r="B268" s="7" t="s">
        <v>691</v>
      </c>
      <c r="C268" s="7" t="s">
        <v>734</v>
      </c>
      <c r="D268" s="7" t="s">
        <v>24</v>
      </c>
      <c r="E268" s="8" t="s">
        <v>25</v>
      </c>
      <c r="F268" s="7" t="s">
        <v>735</v>
      </c>
      <c r="G268" s="8">
        <v>1</v>
      </c>
      <c r="H268" s="9">
        <v>10</v>
      </c>
      <c r="I268" s="8" t="s">
        <v>736</v>
      </c>
      <c r="J268" s="8" t="s">
        <v>737</v>
      </c>
      <c r="K268" s="8">
        <v>5</v>
      </c>
      <c r="L268" s="61">
        <v>118.28</v>
      </c>
      <c r="M268" s="21">
        <f>L268-(H268+H269+H270+H271+H272)</f>
        <v>68.28</v>
      </c>
      <c r="N268" s="7"/>
      <c r="O268" s="18">
        <v>2018</v>
      </c>
      <c r="P268" s="24"/>
    </row>
    <row r="269" ht="33" customHeight="1" spans="1:16">
      <c r="A269" s="7"/>
      <c r="B269" s="7"/>
      <c r="C269" s="7"/>
      <c r="D269" s="7" t="s">
        <v>24</v>
      </c>
      <c r="E269" s="8" t="s">
        <v>25</v>
      </c>
      <c r="F269" s="7" t="s">
        <v>738</v>
      </c>
      <c r="G269" s="8">
        <v>1</v>
      </c>
      <c r="H269" s="9">
        <v>15</v>
      </c>
      <c r="I269" s="8"/>
      <c r="J269" s="8"/>
      <c r="K269" s="8"/>
      <c r="L269" s="61"/>
      <c r="M269" s="21"/>
      <c r="N269" s="7"/>
      <c r="O269" s="18"/>
      <c r="P269" s="25"/>
    </row>
    <row r="270" ht="33" customHeight="1" spans="1:16">
      <c r="A270" s="7"/>
      <c r="B270" s="7"/>
      <c r="C270" s="7"/>
      <c r="D270" s="7" t="s">
        <v>24</v>
      </c>
      <c r="E270" s="8" t="s">
        <v>25</v>
      </c>
      <c r="F270" s="7" t="s">
        <v>739</v>
      </c>
      <c r="G270" s="8">
        <v>1</v>
      </c>
      <c r="H270" s="9">
        <v>10</v>
      </c>
      <c r="I270" s="8"/>
      <c r="J270" s="8"/>
      <c r="K270" s="8"/>
      <c r="L270" s="61"/>
      <c r="M270" s="21"/>
      <c r="N270" s="7"/>
      <c r="O270" s="18"/>
      <c r="P270" s="25"/>
    </row>
    <row r="271" ht="33" customHeight="1" spans="1:16">
      <c r="A271" s="7"/>
      <c r="B271" s="7"/>
      <c r="C271" s="7"/>
      <c r="D271" s="7" t="s">
        <v>76</v>
      </c>
      <c r="E271" s="8" t="s">
        <v>25</v>
      </c>
      <c r="F271" s="7" t="s">
        <v>740</v>
      </c>
      <c r="G271" s="8">
        <v>1</v>
      </c>
      <c r="H271" s="9">
        <v>5</v>
      </c>
      <c r="I271" s="8"/>
      <c r="J271" s="8"/>
      <c r="K271" s="8"/>
      <c r="L271" s="61"/>
      <c r="M271" s="21"/>
      <c r="N271" s="7"/>
      <c r="O271" s="18"/>
      <c r="P271" s="25"/>
    </row>
    <row r="272" ht="33" customHeight="1" spans="1:16">
      <c r="A272" s="7"/>
      <c r="B272" s="7"/>
      <c r="C272" s="7"/>
      <c r="D272" s="7" t="s">
        <v>76</v>
      </c>
      <c r="E272" s="8" t="s">
        <v>25</v>
      </c>
      <c r="F272" s="7" t="s">
        <v>741</v>
      </c>
      <c r="G272" s="8">
        <v>1</v>
      </c>
      <c r="H272" s="9">
        <v>10</v>
      </c>
      <c r="I272" s="8"/>
      <c r="J272" s="8"/>
      <c r="K272" s="8"/>
      <c r="L272" s="61"/>
      <c r="M272" s="21"/>
      <c r="N272" s="7"/>
      <c r="O272" s="18"/>
      <c r="P272" s="26"/>
    </row>
    <row r="273" ht="24" spans="1:16">
      <c r="A273" s="7"/>
      <c r="B273" s="7"/>
      <c r="C273" s="7"/>
      <c r="D273" s="11" t="s">
        <v>742</v>
      </c>
      <c r="E273" s="8" t="s">
        <v>79</v>
      </c>
      <c r="F273" s="11" t="s">
        <v>743</v>
      </c>
      <c r="G273" s="8">
        <v>1</v>
      </c>
      <c r="H273" s="12">
        <v>18</v>
      </c>
      <c r="I273" s="8" t="s">
        <v>744</v>
      </c>
      <c r="J273" s="31" t="s">
        <v>357</v>
      </c>
      <c r="K273" s="8">
        <v>3</v>
      </c>
      <c r="L273" s="61">
        <v>42.7</v>
      </c>
      <c r="M273" s="21">
        <f>L273-H273</f>
        <v>24.7</v>
      </c>
      <c r="N273" s="7"/>
      <c r="O273" s="18">
        <v>2018</v>
      </c>
      <c r="P273" s="18"/>
    </row>
    <row r="274" ht="41.1" customHeight="1" spans="1:16">
      <c r="A274" s="7">
        <v>103</v>
      </c>
      <c r="B274" s="7" t="s">
        <v>691</v>
      </c>
      <c r="C274" s="7" t="s">
        <v>745</v>
      </c>
      <c r="D274" s="40" t="s">
        <v>746</v>
      </c>
      <c r="E274" s="8" t="s">
        <v>36</v>
      </c>
      <c r="F274" s="39" t="s">
        <v>747</v>
      </c>
      <c r="G274" s="8">
        <v>1</v>
      </c>
      <c r="H274" s="10">
        <v>20.8</v>
      </c>
      <c r="I274" s="8" t="s">
        <v>748</v>
      </c>
      <c r="J274" s="8" t="s">
        <v>749</v>
      </c>
      <c r="K274" s="8">
        <v>2</v>
      </c>
      <c r="L274" s="8">
        <v>17.72</v>
      </c>
      <c r="M274" s="21">
        <f>L274-(H274+H275)</f>
        <v>-11.18</v>
      </c>
      <c r="N274" s="8"/>
      <c r="O274" s="18">
        <v>2017</v>
      </c>
      <c r="P274" s="24"/>
    </row>
    <row r="275" ht="45" customHeight="1" spans="1:16">
      <c r="A275" s="7"/>
      <c r="B275" s="7"/>
      <c r="C275" s="7"/>
      <c r="D275" s="40" t="s">
        <v>750</v>
      </c>
      <c r="E275" s="8" t="s">
        <v>36</v>
      </c>
      <c r="F275" s="39" t="s">
        <v>751</v>
      </c>
      <c r="G275" s="8">
        <v>1</v>
      </c>
      <c r="H275" s="10">
        <v>8.1</v>
      </c>
      <c r="I275" s="8"/>
      <c r="J275" s="8"/>
      <c r="K275" s="8"/>
      <c r="L275" s="8"/>
      <c r="M275" s="21"/>
      <c r="N275" s="8"/>
      <c r="O275" s="18"/>
      <c r="P275" s="26"/>
    </row>
    <row r="276" ht="39" customHeight="1" spans="1:16">
      <c r="A276" s="7">
        <v>104</v>
      </c>
      <c r="B276" s="7" t="s">
        <v>752</v>
      </c>
      <c r="C276" s="7" t="s">
        <v>753</v>
      </c>
      <c r="D276" s="7" t="s">
        <v>754</v>
      </c>
      <c r="E276" s="8" t="s">
        <v>36</v>
      </c>
      <c r="F276" s="7" t="s">
        <v>755</v>
      </c>
      <c r="G276" s="8">
        <v>1</v>
      </c>
      <c r="H276" s="10">
        <v>9.36</v>
      </c>
      <c r="I276" s="51" t="s">
        <v>756</v>
      </c>
      <c r="J276" s="23" t="s">
        <v>757</v>
      </c>
      <c r="K276" s="8">
        <v>3</v>
      </c>
      <c r="L276" s="64">
        <v>120.85</v>
      </c>
      <c r="M276" s="21">
        <f>L276-(H276+H277+H278)</f>
        <v>41.41</v>
      </c>
      <c r="N276" s="7"/>
      <c r="O276" s="18">
        <v>2017</v>
      </c>
      <c r="P276" s="24"/>
    </row>
    <row r="277" ht="33.95" customHeight="1" spans="1:16">
      <c r="A277" s="7"/>
      <c r="B277" s="7"/>
      <c r="C277" s="7"/>
      <c r="D277" s="7" t="s">
        <v>758</v>
      </c>
      <c r="E277" s="8" t="s">
        <v>36</v>
      </c>
      <c r="F277" s="7" t="s">
        <v>759</v>
      </c>
      <c r="G277" s="8">
        <v>1</v>
      </c>
      <c r="H277" s="10">
        <v>10.08</v>
      </c>
      <c r="I277" s="51"/>
      <c r="J277" s="23"/>
      <c r="K277" s="8"/>
      <c r="L277" s="64"/>
      <c r="M277" s="21"/>
      <c r="N277" s="7"/>
      <c r="O277" s="18"/>
      <c r="P277" s="25"/>
    </row>
    <row r="278" ht="42" customHeight="1" spans="1:16">
      <c r="A278" s="7"/>
      <c r="B278" s="7"/>
      <c r="C278" s="7"/>
      <c r="D278" s="7" t="s">
        <v>760</v>
      </c>
      <c r="E278" s="8" t="s">
        <v>36</v>
      </c>
      <c r="F278" s="7" t="s">
        <v>761</v>
      </c>
      <c r="G278" s="8">
        <v>1</v>
      </c>
      <c r="H278" s="10">
        <v>60</v>
      </c>
      <c r="I278" s="51"/>
      <c r="J278" s="23"/>
      <c r="K278" s="8"/>
      <c r="L278" s="64"/>
      <c r="M278" s="21"/>
      <c r="N278" s="7"/>
      <c r="O278" s="18"/>
      <c r="P278" s="26"/>
    </row>
    <row r="279" ht="39" customHeight="1" spans="1:16">
      <c r="A279" s="7">
        <v>105</v>
      </c>
      <c r="B279" s="7" t="s">
        <v>752</v>
      </c>
      <c r="C279" s="7" t="s">
        <v>762</v>
      </c>
      <c r="D279" s="7" t="s">
        <v>24</v>
      </c>
      <c r="E279" s="8" t="s">
        <v>25</v>
      </c>
      <c r="F279" s="7" t="s">
        <v>763</v>
      </c>
      <c r="G279" s="8">
        <v>1</v>
      </c>
      <c r="H279" s="9">
        <v>20</v>
      </c>
      <c r="I279" s="8" t="s">
        <v>764</v>
      </c>
      <c r="J279" s="7" t="s">
        <v>765</v>
      </c>
      <c r="K279" s="8">
        <v>4</v>
      </c>
      <c r="L279" s="61">
        <v>140.37</v>
      </c>
      <c r="M279" s="21">
        <f>L279-(H279+H280+H281+H282)</f>
        <v>95.37</v>
      </c>
      <c r="N279" s="7"/>
      <c r="O279" s="18">
        <v>2018</v>
      </c>
      <c r="P279" s="24"/>
    </row>
    <row r="280" ht="35.1" customHeight="1" spans="1:16">
      <c r="A280" s="7"/>
      <c r="B280" s="7"/>
      <c r="C280" s="7"/>
      <c r="D280" s="7" t="s">
        <v>24</v>
      </c>
      <c r="E280" s="8" t="s">
        <v>25</v>
      </c>
      <c r="F280" s="7" t="s">
        <v>766</v>
      </c>
      <c r="G280" s="8">
        <v>1</v>
      </c>
      <c r="H280" s="9">
        <v>10</v>
      </c>
      <c r="I280" s="8"/>
      <c r="J280" s="7"/>
      <c r="K280" s="8"/>
      <c r="L280" s="61"/>
      <c r="M280" s="21"/>
      <c r="N280" s="7"/>
      <c r="O280" s="18"/>
      <c r="P280" s="25"/>
    </row>
    <row r="281" ht="36" customHeight="1" spans="1:16">
      <c r="A281" s="7"/>
      <c r="B281" s="7"/>
      <c r="C281" s="7"/>
      <c r="D281" s="7" t="s">
        <v>76</v>
      </c>
      <c r="E281" s="8" t="s">
        <v>25</v>
      </c>
      <c r="F281" s="7" t="s">
        <v>767</v>
      </c>
      <c r="G281" s="8">
        <v>1</v>
      </c>
      <c r="H281" s="9">
        <v>5</v>
      </c>
      <c r="I281" s="8"/>
      <c r="J281" s="7"/>
      <c r="K281" s="8"/>
      <c r="L281" s="61"/>
      <c r="M281" s="21"/>
      <c r="N281" s="7"/>
      <c r="O281" s="18"/>
      <c r="P281" s="25"/>
    </row>
    <row r="282" ht="44.1" customHeight="1" spans="1:16">
      <c r="A282" s="7"/>
      <c r="B282" s="7"/>
      <c r="C282" s="7"/>
      <c r="D282" s="7" t="s">
        <v>76</v>
      </c>
      <c r="E282" s="8" t="s">
        <v>25</v>
      </c>
      <c r="F282" s="7" t="s">
        <v>768</v>
      </c>
      <c r="G282" s="8">
        <v>1</v>
      </c>
      <c r="H282" s="9">
        <v>10</v>
      </c>
      <c r="I282" s="8"/>
      <c r="J282" s="7"/>
      <c r="K282" s="8"/>
      <c r="L282" s="61"/>
      <c r="M282" s="21"/>
      <c r="N282" s="7"/>
      <c r="O282" s="18"/>
      <c r="P282" s="26"/>
    </row>
    <row r="283" ht="39" customHeight="1" spans="1:16">
      <c r="A283" s="7">
        <v>106</v>
      </c>
      <c r="B283" s="7" t="s">
        <v>752</v>
      </c>
      <c r="C283" s="7" t="s">
        <v>769</v>
      </c>
      <c r="D283" s="7" t="s">
        <v>770</v>
      </c>
      <c r="E283" s="8" t="s">
        <v>36</v>
      </c>
      <c r="F283" s="7" t="s">
        <v>771</v>
      </c>
      <c r="G283" s="8">
        <v>1</v>
      </c>
      <c r="H283" s="10">
        <v>25.6</v>
      </c>
      <c r="I283" s="8" t="s">
        <v>772</v>
      </c>
      <c r="J283" s="8" t="s">
        <v>773</v>
      </c>
      <c r="K283" s="8">
        <v>2</v>
      </c>
      <c r="L283" s="8">
        <v>30.41</v>
      </c>
      <c r="M283" s="21">
        <f>L283-(H283+H284+H285)</f>
        <v>-36.09</v>
      </c>
      <c r="N283" s="7"/>
      <c r="O283" s="18">
        <v>2017</v>
      </c>
      <c r="P283" s="24"/>
    </row>
    <row r="284" ht="39" customHeight="1" spans="1:16">
      <c r="A284" s="7"/>
      <c r="B284" s="7"/>
      <c r="C284" s="7"/>
      <c r="D284" s="7" t="s">
        <v>774</v>
      </c>
      <c r="E284" s="8" t="s">
        <v>36</v>
      </c>
      <c r="F284" s="7" t="s">
        <v>775</v>
      </c>
      <c r="G284" s="8">
        <v>1</v>
      </c>
      <c r="H284" s="10">
        <v>9.9</v>
      </c>
      <c r="I284" s="8"/>
      <c r="J284" s="8"/>
      <c r="K284" s="8"/>
      <c r="L284" s="8"/>
      <c r="M284" s="21"/>
      <c r="N284" s="7"/>
      <c r="O284" s="18"/>
      <c r="P284" s="25"/>
    </row>
    <row r="285" ht="39" customHeight="1" spans="1:16">
      <c r="A285" s="7"/>
      <c r="B285" s="7"/>
      <c r="C285" s="7"/>
      <c r="D285" s="7" t="s">
        <v>76</v>
      </c>
      <c r="E285" s="8" t="s">
        <v>25</v>
      </c>
      <c r="F285" s="7" t="s">
        <v>162</v>
      </c>
      <c r="G285" s="8">
        <v>1</v>
      </c>
      <c r="H285" s="9">
        <v>31</v>
      </c>
      <c r="I285" s="8"/>
      <c r="J285" s="8"/>
      <c r="K285" s="8"/>
      <c r="L285" s="8"/>
      <c r="M285" s="21"/>
      <c r="N285" s="7"/>
      <c r="O285" s="18"/>
      <c r="P285" s="26"/>
    </row>
    <row r="286" ht="39" customHeight="1" spans="1:16">
      <c r="A286" s="7"/>
      <c r="B286" s="7"/>
      <c r="C286" s="7"/>
      <c r="D286" s="13" t="s">
        <v>776</v>
      </c>
      <c r="E286" s="8" t="s">
        <v>51</v>
      </c>
      <c r="F286" s="13" t="s">
        <v>777</v>
      </c>
      <c r="G286" s="8">
        <v>5</v>
      </c>
      <c r="H286" s="12">
        <v>84.5</v>
      </c>
      <c r="I286" s="66" t="s">
        <v>778</v>
      </c>
      <c r="J286" s="21" t="s">
        <v>779</v>
      </c>
      <c r="K286" s="8">
        <v>5</v>
      </c>
      <c r="L286" s="21">
        <v>96.27</v>
      </c>
      <c r="M286" s="21">
        <f>L286-H286</f>
        <v>11.77</v>
      </c>
      <c r="N286" s="13"/>
      <c r="O286" s="18">
        <v>2018</v>
      </c>
      <c r="P286" s="18"/>
    </row>
    <row r="287" ht="39" customHeight="1" spans="1:16">
      <c r="A287" s="7">
        <v>107</v>
      </c>
      <c r="B287" s="7" t="s">
        <v>752</v>
      </c>
      <c r="C287" s="7" t="s">
        <v>780</v>
      </c>
      <c r="D287" s="7" t="s">
        <v>24</v>
      </c>
      <c r="E287" s="8" t="s">
        <v>25</v>
      </c>
      <c r="F287" s="7" t="s">
        <v>781</v>
      </c>
      <c r="G287" s="8">
        <v>1</v>
      </c>
      <c r="H287" s="9">
        <v>18</v>
      </c>
      <c r="I287" s="8" t="s">
        <v>782</v>
      </c>
      <c r="J287" s="8" t="s">
        <v>783</v>
      </c>
      <c r="K287" s="8">
        <v>2</v>
      </c>
      <c r="L287" s="21">
        <v>46</v>
      </c>
      <c r="M287" s="21">
        <f>L287-H287</f>
        <v>28</v>
      </c>
      <c r="N287" s="7"/>
      <c r="O287" s="18">
        <v>2018</v>
      </c>
      <c r="P287" s="18"/>
    </row>
    <row r="288" ht="39" customHeight="1" spans="1:16">
      <c r="A288" s="7">
        <v>108</v>
      </c>
      <c r="B288" s="7" t="s">
        <v>752</v>
      </c>
      <c r="C288" s="7" t="s">
        <v>784</v>
      </c>
      <c r="D288" s="7" t="s">
        <v>24</v>
      </c>
      <c r="E288" s="8" t="s">
        <v>25</v>
      </c>
      <c r="F288" s="7" t="s">
        <v>785</v>
      </c>
      <c r="G288" s="8">
        <v>1</v>
      </c>
      <c r="H288" s="9">
        <v>15</v>
      </c>
      <c r="I288" s="8" t="s">
        <v>786</v>
      </c>
      <c r="J288" s="8" t="s">
        <v>787</v>
      </c>
      <c r="K288" s="8">
        <v>4</v>
      </c>
      <c r="L288" s="8">
        <v>68.21</v>
      </c>
      <c r="M288" s="21">
        <f>L288-(H288+H289+H290+H291)</f>
        <v>19.21</v>
      </c>
      <c r="N288" s="7"/>
      <c r="O288" s="18">
        <v>2018</v>
      </c>
      <c r="P288" s="24"/>
    </row>
    <row r="289" ht="39" customHeight="1" spans="1:16">
      <c r="A289" s="7"/>
      <c r="B289" s="7"/>
      <c r="C289" s="7"/>
      <c r="D289" s="7" t="s">
        <v>24</v>
      </c>
      <c r="E289" s="8" t="s">
        <v>25</v>
      </c>
      <c r="F289" s="7" t="s">
        <v>788</v>
      </c>
      <c r="G289" s="8">
        <v>1</v>
      </c>
      <c r="H289" s="9">
        <v>12</v>
      </c>
      <c r="I289" s="8"/>
      <c r="J289" s="8"/>
      <c r="K289" s="8"/>
      <c r="L289" s="8"/>
      <c r="M289" s="21"/>
      <c r="N289" s="7"/>
      <c r="O289" s="18"/>
      <c r="P289" s="25"/>
    </row>
    <row r="290" ht="39" customHeight="1" spans="1:16">
      <c r="A290" s="7"/>
      <c r="B290" s="7"/>
      <c r="C290" s="7"/>
      <c r="D290" s="7" t="s">
        <v>76</v>
      </c>
      <c r="E290" s="8" t="s">
        <v>25</v>
      </c>
      <c r="F290" s="7" t="s">
        <v>789</v>
      </c>
      <c r="G290" s="8">
        <v>1</v>
      </c>
      <c r="H290" s="9">
        <v>10</v>
      </c>
      <c r="I290" s="8"/>
      <c r="J290" s="8"/>
      <c r="K290" s="8"/>
      <c r="L290" s="8"/>
      <c r="M290" s="21"/>
      <c r="N290" s="7"/>
      <c r="O290" s="18"/>
      <c r="P290" s="25"/>
    </row>
    <row r="291" ht="39" customHeight="1" spans="1:16">
      <c r="A291" s="7"/>
      <c r="B291" s="7"/>
      <c r="C291" s="7"/>
      <c r="D291" s="7" t="s">
        <v>76</v>
      </c>
      <c r="E291" s="8" t="s">
        <v>25</v>
      </c>
      <c r="F291" s="7" t="s">
        <v>790</v>
      </c>
      <c r="G291" s="8">
        <v>1</v>
      </c>
      <c r="H291" s="9">
        <v>12</v>
      </c>
      <c r="I291" s="8"/>
      <c r="J291" s="8"/>
      <c r="K291" s="8"/>
      <c r="L291" s="8"/>
      <c r="M291" s="21"/>
      <c r="N291" s="7"/>
      <c r="O291" s="18"/>
      <c r="P291" s="26"/>
    </row>
    <row r="292" ht="50.1" customHeight="1" spans="1:16">
      <c r="A292" s="13">
        <v>109</v>
      </c>
      <c r="B292" s="13" t="s">
        <v>752</v>
      </c>
      <c r="C292" s="13" t="s">
        <v>791</v>
      </c>
      <c r="D292" s="13" t="s">
        <v>792</v>
      </c>
      <c r="E292" s="8" t="s">
        <v>51</v>
      </c>
      <c r="F292" s="13" t="s">
        <v>793</v>
      </c>
      <c r="G292" s="8">
        <v>2</v>
      </c>
      <c r="H292" s="12">
        <v>36.4</v>
      </c>
      <c r="I292" s="8" t="s">
        <v>794</v>
      </c>
      <c r="J292" s="21" t="s">
        <v>793</v>
      </c>
      <c r="K292" s="8">
        <v>2</v>
      </c>
      <c r="L292" s="61">
        <v>29.25</v>
      </c>
      <c r="M292" s="21">
        <f t="shared" ref="M292:M297" si="13">L292-H292</f>
        <v>-7.15</v>
      </c>
      <c r="N292" s="7"/>
      <c r="O292" s="18">
        <v>2018</v>
      </c>
      <c r="P292" s="18"/>
    </row>
    <row r="293" ht="50.1" customHeight="1" spans="1:16">
      <c r="A293" s="7">
        <v>110</v>
      </c>
      <c r="B293" s="7" t="s">
        <v>752</v>
      </c>
      <c r="C293" s="7" t="s">
        <v>795</v>
      </c>
      <c r="D293" s="7" t="s">
        <v>76</v>
      </c>
      <c r="E293" s="8" t="s">
        <v>25</v>
      </c>
      <c r="F293" s="7" t="s">
        <v>796</v>
      </c>
      <c r="G293" s="8">
        <v>1</v>
      </c>
      <c r="H293" s="9">
        <v>40</v>
      </c>
      <c r="I293" s="8" t="s">
        <v>797</v>
      </c>
      <c r="J293" s="8" t="s">
        <v>798</v>
      </c>
      <c r="K293" s="8">
        <v>2</v>
      </c>
      <c r="L293" s="61">
        <v>42.63</v>
      </c>
      <c r="M293" s="21">
        <f t="shared" si="13"/>
        <v>2.63</v>
      </c>
      <c r="N293" s="7"/>
      <c r="O293" s="18">
        <v>2018</v>
      </c>
      <c r="P293" s="18"/>
    </row>
    <row r="294" ht="111" customHeight="1" spans="1:16">
      <c r="A294" s="7"/>
      <c r="B294" s="7"/>
      <c r="C294" s="7"/>
      <c r="D294" s="8" t="s">
        <v>799</v>
      </c>
      <c r="E294" s="8" t="s">
        <v>30</v>
      </c>
      <c r="F294" s="8" t="s">
        <v>800</v>
      </c>
      <c r="G294" s="8">
        <v>7</v>
      </c>
      <c r="H294" s="9">
        <v>96</v>
      </c>
      <c r="I294" s="28" t="s">
        <v>801</v>
      </c>
      <c r="J294" s="32" t="s">
        <v>802</v>
      </c>
      <c r="K294" s="8">
        <v>11</v>
      </c>
      <c r="L294" s="61">
        <v>179.6</v>
      </c>
      <c r="M294" s="21">
        <f t="shared" si="13"/>
        <v>83.6</v>
      </c>
      <c r="N294" s="7"/>
      <c r="O294" s="18">
        <v>2019</v>
      </c>
      <c r="P294" s="18"/>
    </row>
    <row r="295" ht="50.1" customHeight="1" spans="1:16">
      <c r="A295" s="7">
        <v>111</v>
      </c>
      <c r="B295" s="7" t="s">
        <v>752</v>
      </c>
      <c r="C295" s="7" t="s">
        <v>803</v>
      </c>
      <c r="D295" s="7" t="s">
        <v>24</v>
      </c>
      <c r="E295" s="8" t="s">
        <v>25</v>
      </c>
      <c r="F295" s="7" t="s">
        <v>804</v>
      </c>
      <c r="G295" s="8">
        <v>1</v>
      </c>
      <c r="H295" s="9">
        <v>15</v>
      </c>
      <c r="I295" s="8" t="s">
        <v>805</v>
      </c>
      <c r="J295" s="8" t="s">
        <v>806</v>
      </c>
      <c r="K295" s="8">
        <v>1</v>
      </c>
      <c r="L295" s="61">
        <v>31.9</v>
      </c>
      <c r="M295" s="21">
        <f t="shared" si="13"/>
        <v>16.9</v>
      </c>
      <c r="N295" s="7"/>
      <c r="O295" s="18">
        <v>2018</v>
      </c>
      <c r="P295" s="18"/>
    </row>
    <row r="296" ht="207" customHeight="1" spans="1:16">
      <c r="A296" s="7"/>
      <c r="B296" s="7"/>
      <c r="C296" s="7"/>
      <c r="D296" s="8" t="s">
        <v>807</v>
      </c>
      <c r="E296" s="8" t="s">
        <v>30</v>
      </c>
      <c r="F296" s="8" t="s">
        <v>808</v>
      </c>
      <c r="G296" s="8">
        <v>5</v>
      </c>
      <c r="H296" s="9">
        <v>160</v>
      </c>
      <c r="I296" s="8" t="s">
        <v>809</v>
      </c>
      <c r="J296" s="49" t="s">
        <v>810</v>
      </c>
      <c r="K296" s="8">
        <v>12</v>
      </c>
      <c r="L296" s="61">
        <v>247.07</v>
      </c>
      <c r="M296" s="21">
        <f t="shared" si="13"/>
        <v>87.07</v>
      </c>
      <c r="N296" s="7"/>
      <c r="O296" s="18">
        <v>2018</v>
      </c>
      <c r="P296" s="18"/>
    </row>
    <row r="297" ht="51" customHeight="1" spans="1:16">
      <c r="A297" s="8">
        <v>112</v>
      </c>
      <c r="B297" s="8" t="s">
        <v>752</v>
      </c>
      <c r="C297" s="8" t="s">
        <v>811</v>
      </c>
      <c r="D297" s="8" t="s">
        <v>812</v>
      </c>
      <c r="E297" s="8" t="s">
        <v>46</v>
      </c>
      <c r="F297" s="7" t="s">
        <v>813</v>
      </c>
      <c r="G297" s="8">
        <v>1</v>
      </c>
      <c r="H297" s="9">
        <v>18.27</v>
      </c>
      <c r="I297" s="8" t="s">
        <v>812</v>
      </c>
      <c r="J297" s="7" t="s">
        <v>813</v>
      </c>
      <c r="K297" s="8">
        <v>1</v>
      </c>
      <c r="L297" s="8">
        <v>18.27</v>
      </c>
      <c r="M297" s="21">
        <f t="shared" si="13"/>
        <v>0</v>
      </c>
      <c r="N297" s="8"/>
      <c r="O297" s="18">
        <v>2017</v>
      </c>
      <c r="P297" s="18"/>
    </row>
    <row r="298" ht="48.95" customHeight="1" spans="1:16">
      <c r="A298" s="7">
        <v>113</v>
      </c>
      <c r="B298" s="7" t="s">
        <v>814</v>
      </c>
      <c r="C298" s="7" t="s">
        <v>815</v>
      </c>
      <c r="D298" s="7" t="s">
        <v>816</v>
      </c>
      <c r="E298" s="8" t="s">
        <v>36</v>
      </c>
      <c r="F298" s="7" t="s">
        <v>817</v>
      </c>
      <c r="G298" s="8">
        <v>1</v>
      </c>
      <c r="H298" s="10">
        <v>18.225</v>
      </c>
      <c r="I298" s="8" t="s">
        <v>818</v>
      </c>
      <c r="J298" s="8" t="s">
        <v>819</v>
      </c>
      <c r="K298" s="8">
        <v>2</v>
      </c>
      <c r="L298" s="8">
        <v>38.41</v>
      </c>
      <c r="M298" s="21">
        <f>L298-(H298+H299)</f>
        <v>9.29499999999999</v>
      </c>
      <c r="N298" s="7"/>
      <c r="O298" s="18">
        <v>2017</v>
      </c>
      <c r="P298" s="24"/>
    </row>
    <row r="299" ht="51" customHeight="1" spans="1:16">
      <c r="A299" s="7"/>
      <c r="B299" s="7"/>
      <c r="C299" s="7"/>
      <c r="D299" s="7" t="s">
        <v>820</v>
      </c>
      <c r="E299" s="8" t="s">
        <v>36</v>
      </c>
      <c r="F299" s="7" t="s">
        <v>821</v>
      </c>
      <c r="G299" s="8">
        <v>1</v>
      </c>
      <c r="H299" s="10">
        <v>10.89</v>
      </c>
      <c r="I299" s="8"/>
      <c r="J299" s="8"/>
      <c r="K299" s="8"/>
      <c r="L299" s="8"/>
      <c r="M299" s="21"/>
      <c r="N299" s="7"/>
      <c r="O299" s="18"/>
      <c r="P299" s="26"/>
    </row>
    <row r="300" ht="33.95" customHeight="1" spans="1:16">
      <c r="A300" s="7">
        <v>114</v>
      </c>
      <c r="B300" s="7" t="s">
        <v>822</v>
      </c>
      <c r="C300" s="7" t="s">
        <v>823</v>
      </c>
      <c r="D300" s="7" t="s">
        <v>24</v>
      </c>
      <c r="E300" s="8" t="s">
        <v>25</v>
      </c>
      <c r="F300" s="7" t="s">
        <v>824</v>
      </c>
      <c r="G300" s="8">
        <v>1</v>
      </c>
      <c r="H300" s="9">
        <v>87</v>
      </c>
      <c r="I300" s="8" t="s">
        <v>825</v>
      </c>
      <c r="J300" s="7" t="s">
        <v>826</v>
      </c>
      <c r="K300" s="8">
        <v>4</v>
      </c>
      <c r="L300" s="61">
        <v>145.3</v>
      </c>
      <c r="M300" s="21">
        <f>L300-(H300+H301+H302)</f>
        <v>19.3</v>
      </c>
      <c r="N300" s="7"/>
      <c r="O300" s="18">
        <v>2018</v>
      </c>
      <c r="P300" s="24"/>
    </row>
    <row r="301" ht="24" spans="1:16">
      <c r="A301" s="7"/>
      <c r="B301" s="7"/>
      <c r="C301" s="7"/>
      <c r="D301" s="7" t="s">
        <v>24</v>
      </c>
      <c r="E301" s="8" t="s">
        <v>25</v>
      </c>
      <c r="F301" s="7" t="s">
        <v>827</v>
      </c>
      <c r="G301" s="8">
        <v>1</v>
      </c>
      <c r="H301" s="9">
        <v>19</v>
      </c>
      <c r="I301" s="8"/>
      <c r="J301" s="7"/>
      <c r="K301" s="8"/>
      <c r="L301" s="61"/>
      <c r="M301" s="21"/>
      <c r="N301" s="7"/>
      <c r="O301" s="18"/>
      <c r="P301" s="25"/>
    </row>
    <row r="302" ht="24" spans="1:16">
      <c r="A302" s="7"/>
      <c r="B302" s="7"/>
      <c r="C302" s="7"/>
      <c r="D302" s="7" t="s">
        <v>24</v>
      </c>
      <c r="E302" s="8" t="s">
        <v>25</v>
      </c>
      <c r="F302" s="7" t="s">
        <v>828</v>
      </c>
      <c r="G302" s="8">
        <v>1</v>
      </c>
      <c r="H302" s="9">
        <v>20</v>
      </c>
      <c r="I302" s="8"/>
      <c r="J302" s="7"/>
      <c r="K302" s="8"/>
      <c r="L302" s="61"/>
      <c r="M302" s="21"/>
      <c r="N302" s="7"/>
      <c r="O302" s="18"/>
      <c r="P302" s="26"/>
    </row>
    <row r="303" ht="33.95" customHeight="1" spans="1:16">
      <c r="A303" s="7"/>
      <c r="B303" s="7"/>
      <c r="C303" s="7"/>
      <c r="D303" s="8" t="s">
        <v>829</v>
      </c>
      <c r="E303" s="8" t="s">
        <v>30</v>
      </c>
      <c r="F303" s="8" t="s">
        <v>830</v>
      </c>
      <c r="G303" s="8">
        <v>1</v>
      </c>
      <c r="H303" s="9">
        <v>10</v>
      </c>
      <c r="I303" s="8" t="s">
        <v>831</v>
      </c>
      <c r="J303" s="7" t="s">
        <v>391</v>
      </c>
      <c r="K303" s="8">
        <v>1</v>
      </c>
      <c r="L303" s="61">
        <v>19.43</v>
      </c>
      <c r="M303" s="21">
        <f>L303-H303</f>
        <v>9.43</v>
      </c>
      <c r="N303" s="7"/>
      <c r="O303" s="18">
        <v>2018</v>
      </c>
      <c r="P303" s="18"/>
    </row>
    <row r="304" ht="51.95" customHeight="1" spans="1:16">
      <c r="A304" s="7">
        <v>115</v>
      </c>
      <c r="B304" s="7" t="s">
        <v>822</v>
      </c>
      <c r="C304" s="7" t="s">
        <v>832</v>
      </c>
      <c r="D304" s="7" t="s">
        <v>833</v>
      </c>
      <c r="E304" s="8" t="s">
        <v>36</v>
      </c>
      <c r="F304" s="7" t="s">
        <v>834</v>
      </c>
      <c r="G304" s="8">
        <v>1</v>
      </c>
      <c r="H304" s="10">
        <v>5.49</v>
      </c>
      <c r="I304" s="8" t="s">
        <v>835</v>
      </c>
      <c r="J304" s="23" t="s">
        <v>836</v>
      </c>
      <c r="K304" s="8">
        <v>3</v>
      </c>
      <c r="L304" s="64">
        <v>56.96</v>
      </c>
      <c r="M304" s="21">
        <f>L304-(H304+H305+H306)</f>
        <v>-5.33</v>
      </c>
      <c r="N304" s="7"/>
      <c r="O304" s="18">
        <v>2017</v>
      </c>
      <c r="P304" s="24"/>
    </row>
    <row r="305" ht="51.95" customHeight="1" spans="1:16">
      <c r="A305" s="7"/>
      <c r="B305" s="7"/>
      <c r="C305" s="7"/>
      <c r="D305" s="7" t="s">
        <v>837</v>
      </c>
      <c r="E305" s="8" t="s">
        <v>36</v>
      </c>
      <c r="F305" s="7" t="s">
        <v>838</v>
      </c>
      <c r="G305" s="8">
        <v>1</v>
      </c>
      <c r="H305" s="10">
        <v>28.8</v>
      </c>
      <c r="I305" s="8"/>
      <c r="J305" s="23"/>
      <c r="K305" s="8"/>
      <c r="L305" s="64"/>
      <c r="M305" s="21"/>
      <c r="N305" s="7"/>
      <c r="O305" s="18"/>
      <c r="P305" s="25"/>
    </row>
    <row r="306" ht="51.95" customHeight="1" spans="1:16">
      <c r="A306" s="7"/>
      <c r="B306" s="7"/>
      <c r="C306" s="7"/>
      <c r="D306" s="7" t="s">
        <v>24</v>
      </c>
      <c r="E306" s="8" t="s">
        <v>25</v>
      </c>
      <c r="F306" s="7" t="s">
        <v>839</v>
      </c>
      <c r="G306" s="8">
        <v>1</v>
      </c>
      <c r="H306" s="9">
        <v>28</v>
      </c>
      <c r="I306" s="8"/>
      <c r="J306" s="23"/>
      <c r="K306" s="8"/>
      <c r="L306" s="64"/>
      <c r="M306" s="21"/>
      <c r="N306" s="7"/>
      <c r="O306" s="18"/>
      <c r="P306" s="26"/>
    </row>
    <row r="307" ht="51.95" customHeight="1" spans="1:16">
      <c r="A307" s="7">
        <v>116</v>
      </c>
      <c r="B307" s="7" t="s">
        <v>822</v>
      </c>
      <c r="C307" s="7" t="s">
        <v>840</v>
      </c>
      <c r="D307" s="7" t="s">
        <v>24</v>
      </c>
      <c r="E307" s="8" t="s">
        <v>25</v>
      </c>
      <c r="F307" s="7" t="s">
        <v>841</v>
      </c>
      <c r="G307" s="8">
        <v>1</v>
      </c>
      <c r="H307" s="9">
        <v>7</v>
      </c>
      <c r="I307" s="35" t="s">
        <v>842</v>
      </c>
      <c r="J307" s="8" t="s">
        <v>843</v>
      </c>
      <c r="K307" s="8">
        <v>2</v>
      </c>
      <c r="L307" s="61">
        <v>59.92</v>
      </c>
      <c r="M307" s="21">
        <f>L307-(H307+H308)</f>
        <v>34.92</v>
      </c>
      <c r="N307" s="7"/>
      <c r="O307" s="18">
        <v>2018</v>
      </c>
      <c r="P307" s="24"/>
    </row>
    <row r="308" ht="51.95" customHeight="1" spans="1:16">
      <c r="A308" s="7"/>
      <c r="B308" s="7"/>
      <c r="C308" s="7"/>
      <c r="D308" s="7" t="s">
        <v>24</v>
      </c>
      <c r="E308" s="8" t="s">
        <v>25</v>
      </c>
      <c r="F308" s="7" t="s">
        <v>844</v>
      </c>
      <c r="G308" s="8">
        <v>1</v>
      </c>
      <c r="H308" s="9">
        <v>18</v>
      </c>
      <c r="I308" s="35"/>
      <c r="J308" s="8"/>
      <c r="K308" s="8"/>
      <c r="L308" s="61"/>
      <c r="M308" s="21"/>
      <c r="N308" s="7"/>
      <c r="O308" s="18"/>
      <c r="P308" s="26"/>
    </row>
    <row r="309" ht="26.1" customHeight="1" spans="1:16">
      <c r="A309" s="7">
        <v>117</v>
      </c>
      <c r="B309" s="7" t="s">
        <v>822</v>
      </c>
      <c r="C309" s="7" t="s">
        <v>845</v>
      </c>
      <c r="D309" s="7" t="s">
        <v>24</v>
      </c>
      <c r="E309" s="8" t="s">
        <v>25</v>
      </c>
      <c r="F309" s="7" t="s">
        <v>846</v>
      </c>
      <c r="G309" s="8">
        <v>1</v>
      </c>
      <c r="H309" s="9">
        <v>26</v>
      </c>
      <c r="I309" s="8" t="s">
        <v>847</v>
      </c>
      <c r="J309" s="7" t="s">
        <v>848</v>
      </c>
      <c r="K309" s="8">
        <v>4</v>
      </c>
      <c r="L309" s="61">
        <v>114.29</v>
      </c>
      <c r="M309" s="21">
        <f>L309-(H309+H310+H311+H312)</f>
        <v>57.29</v>
      </c>
      <c r="N309" s="8"/>
      <c r="O309" s="18">
        <v>2018</v>
      </c>
      <c r="P309" s="24"/>
    </row>
    <row r="310" ht="26.1" customHeight="1" spans="1:16">
      <c r="A310" s="7"/>
      <c r="B310" s="7"/>
      <c r="C310" s="7"/>
      <c r="D310" s="7" t="s">
        <v>24</v>
      </c>
      <c r="E310" s="8" t="s">
        <v>25</v>
      </c>
      <c r="F310" s="7" t="s">
        <v>849</v>
      </c>
      <c r="G310" s="8">
        <v>1</v>
      </c>
      <c r="H310" s="9">
        <v>6</v>
      </c>
      <c r="I310" s="8"/>
      <c r="J310" s="7"/>
      <c r="K310" s="8"/>
      <c r="L310" s="61"/>
      <c r="M310" s="21"/>
      <c r="N310" s="8"/>
      <c r="O310" s="18"/>
      <c r="P310" s="25"/>
    </row>
    <row r="311" ht="26.1" customHeight="1" spans="1:16">
      <c r="A311" s="7"/>
      <c r="B311" s="7"/>
      <c r="C311" s="7"/>
      <c r="D311" s="7" t="s">
        <v>24</v>
      </c>
      <c r="E311" s="8" t="s">
        <v>25</v>
      </c>
      <c r="F311" s="7" t="s">
        <v>850</v>
      </c>
      <c r="G311" s="8">
        <v>1</v>
      </c>
      <c r="H311" s="9">
        <v>15</v>
      </c>
      <c r="I311" s="8"/>
      <c r="J311" s="7"/>
      <c r="K311" s="8"/>
      <c r="L311" s="61"/>
      <c r="M311" s="21"/>
      <c r="N311" s="8"/>
      <c r="O311" s="18"/>
      <c r="P311" s="25"/>
    </row>
    <row r="312" ht="26.1" customHeight="1" spans="1:16">
      <c r="A312" s="7"/>
      <c r="B312" s="7"/>
      <c r="C312" s="7"/>
      <c r="D312" s="7" t="s">
        <v>76</v>
      </c>
      <c r="E312" s="8" t="s">
        <v>25</v>
      </c>
      <c r="F312" s="7" t="s">
        <v>851</v>
      </c>
      <c r="G312" s="8">
        <v>1</v>
      </c>
      <c r="H312" s="9">
        <v>10</v>
      </c>
      <c r="I312" s="8"/>
      <c r="J312" s="7"/>
      <c r="K312" s="8"/>
      <c r="L312" s="61"/>
      <c r="M312" s="21"/>
      <c r="N312" s="8"/>
      <c r="O312" s="18"/>
      <c r="P312" s="26"/>
    </row>
    <row r="313" ht="26.1" customHeight="1" spans="1:16">
      <c r="A313" s="7"/>
      <c r="B313" s="7"/>
      <c r="C313" s="7"/>
      <c r="D313" s="11" t="s">
        <v>852</v>
      </c>
      <c r="E313" s="8" t="s">
        <v>79</v>
      </c>
      <c r="F313" s="11" t="s">
        <v>391</v>
      </c>
      <c r="G313" s="8">
        <v>1</v>
      </c>
      <c r="H313" s="12">
        <v>29</v>
      </c>
      <c r="I313" s="11" t="s">
        <v>852</v>
      </c>
      <c r="J313" s="11" t="s">
        <v>391</v>
      </c>
      <c r="K313" s="8">
        <v>1</v>
      </c>
      <c r="L313" s="61">
        <v>30.26</v>
      </c>
      <c r="M313" s="21">
        <f>L313-H313</f>
        <v>1.26</v>
      </c>
      <c r="N313" s="7"/>
      <c r="O313" s="18">
        <v>2018</v>
      </c>
      <c r="P313" s="18"/>
    </row>
    <row r="314" ht="26.1" customHeight="1" spans="1:16">
      <c r="A314" s="7">
        <v>118</v>
      </c>
      <c r="B314" s="7" t="s">
        <v>822</v>
      </c>
      <c r="C314" s="7" t="s">
        <v>853</v>
      </c>
      <c r="D314" s="7" t="s">
        <v>854</v>
      </c>
      <c r="E314" s="8" t="s">
        <v>36</v>
      </c>
      <c r="F314" s="7" t="s">
        <v>855</v>
      </c>
      <c r="G314" s="8">
        <v>1</v>
      </c>
      <c r="H314" s="10">
        <v>11.28</v>
      </c>
      <c r="I314" s="8" t="s">
        <v>856</v>
      </c>
      <c r="J314" s="23" t="s">
        <v>857</v>
      </c>
      <c r="K314" s="8">
        <v>2</v>
      </c>
      <c r="L314" s="64">
        <v>46.56</v>
      </c>
      <c r="M314" s="21">
        <f>L314-(H314+H315)</f>
        <v>6.28</v>
      </c>
      <c r="N314" s="7"/>
      <c r="O314" s="18">
        <v>2017</v>
      </c>
      <c r="P314" s="24"/>
    </row>
    <row r="315" ht="44.1" customHeight="1" spans="1:16">
      <c r="A315" s="7"/>
      <c r="B315" s="7"/>
      <c r="C315" s="7"/>
      <c r="D315" s="7" t="s">
        <v>24</v>
      </c>
      <c r="E315" s="8" t="s">
        <v>25</v>
      </c>
      <c r="F315" s="7" t="s">
        <v>858</v>
      </c>
      <c r="G315" s="8">
        <v>1</v>
      </c>
      <c r="H315" s="9">
        <v>29</v>
      </c>
      <c r="I315" s="8"/>
      <c r="J315" s="23"/>
      <c r="K315" s="8"/>
      <c r="L315" s="64"/>
      <c r="M315" s="21"/>
      <c r="N315" s="7"/>
      <c r="O315" s="18"/>
      <c r="P315" s="26"/>
    </row>
    <row r="316" ht="30.95" customHeight="1" spans="1:16">
      <c r="A316" s="7">
        <v>119</v>
      </c>
      <c r="B316" s="7" t="s">
        <v>822</v>
      </c>
      <c r="C316" s="7" t="s">
        <v>859</v>
      </c>
      <c r="D316" s="7" t="s">
        <v>860</v>
      </c>
      <c r="E316" s="8" t="s">
        <v>36</v>
      </c>
      <c r="F316" s="7" t="s">
        <v>861</v>
      </c>
      <c r="G316" s="8">
        <v>1</v>
      </c>
      <c r="H316" s="10">
        <v>12.96</v>
      </c>
      <c r="I316" s="8" t="s">
        <v>862</v>
      </c>
      <c r="J316" s="23" t="s">
        <v>863</v>
      </c>
      <c r="K316" s="8">
        <v>3</v>
      </c>
      <c r="L316" s="64">
        <v>56.14</v>
      </c>
      <c r="M316" s="21">
        <f>L316-(H316+H317)</f>
        <v>25.58</v>
      </c>
      <c r="N316" s="7"/>
      <c r="O316" s="18">
        <v>2017</v>
      </c>
      <c r="P316" s="24"/>
    </row>
    <row r="317" ht="26.1" customHeight="1" spans="1:16">
      <c r="A317" s="7"/>
      <c r="B317" s="7"/>
      <c r="C317" s="7"/>
      <c r="D317" s="7" t="s">
        <v>864</v>
      </c>
      <c r="E317" s="8" t="s">
        <v>36</v>
      </c>
      <c r="F317" s="7" t="s">
        <v>865</v>
      </c>
      <c r="G317" s="8">
        <v>1</v>
      </c>
      <c r="H317" s="10">
        <v>17.6</v>
      </c>
      <c r="I317" s="8"/>
      <c r="J317" s="23"/>
      <c r="K317" s="8"/>
      <c r="L317" s="64"/>
      <c r="M317" s="21"/>
      <c r="N317" s="7"/>
      <c r="O317" s="18"/>
      <c r="P317" s="26"/>
    </row>
    <row r="318" ht="42.95" customHeight="1" spans="1:16">
      <c r="A318" s="7"/>
      <c r="B318" s="7"/>
      <c r="C318" s="7"/>
      <c r="D318" s="11" t="s">
        <v>866</v>
      </c>
      <c r="E318" s="8" t="s">
        <v>51</v>
      </c>
      <c r="F318" s="11" t="s">
        <v>71</v>
      </c>
      <c r="G318" s="8">
        <v>1</v>
      </c>
      <c r="H318" s="10">
        <v>35.6</v>
      </c>
      <c r="I318" s="34" t="s">
        <v>867</v>
      </c>
      <c r="J318" s="21" t="s">
        <v>71</v>
      </c>
      <c r="K318" s="8">
        <v>1</v>
      </c>
      <c r="L318" s="21">
        <v>32.68</v>
      </c>
      <c r="M318" s="21">
        <f>L318-H318</f>
        <v>-2.92</v>
      </c>
      <c r="N318" s="7"/>
      <c r="O318" s="18">
        <v>2018</v>
      </c>
      <c r="P318" s="18"/>
    </row>
    <row r="319" ht="54" customHeight="1" spans="1:16">
      <c r="A319" s="13">
        <v>120</v>
      </c>
      <c r="B319" s="13" t="s">
        <v>822</v>
      </c>
      <c r="C319" s="13" t="s">
        <v>868</v>
      </c>
      <c r="D319" s="13" t="s">
        <v>869</v>
      </c>
      <c r="E319" s="8" t="s">
        <v>51</v>
      </c>
      <c r="F319" s="13" t="s">
        <v>870</v>
      </c>
      <c r="G319" s="8">
        <v>2</v>
      </c>
      <c r="H319" s="12">
        <v>87.1</v>
      </c>
      <c r="I319" s="29" t="s">
        <v>871</v>
      </c>
      <c r="J319" s="23" t="s">
        <v>872</v>
      </c>
      <c r="K319" s="8">
        <v>2</v>
      </c>
      <c r="L319" s="21">
        <v>163.64</v>
      </c>
      <c r="M319" s="21">
        <f>L319-H319</f>
        <v>76.54</v>
      </c>
      <c r="N319" s="7"/>
      <c r="O319" s="18">
        <v>2018</v>
      </c>
      <c r="P319" s="18"/>
    </row>
    <row r="320" ht="42" customHeight="1" spans="1:16">
      <c r="A320" s="7">
        <v>121</v>
      </c>
      <c r="B320" s="7" t="s">
        <v>822</v>
      </c>
      <c r="C320" s="7" t="s">
        <v>873</v>
      </c>
      <c r="D320" s="7" t="s">
        <v>24</v>
      </c>
      <c r="E320" s="8" t="s">
        <v>25</v>
      </c>
      <c r="F320" s="7" t="s">
        <v>874</v>
      </c>
      <c r="G320" s="8">
        <v>1</v>
      </c>
      <c r="H320" s="9">
        <v>41</v>
      </c>
      <c r="I320" s="8" t="s">
        <v>875</v>
      </c>
      <c r="J320" s="8" t="s">
        <v>876</v>
      </c>
      <c r="K320" s="8">
        <v>1</v>
      </c>
      <c r="L320" s="61">
        <v>118.17</v>
      </c>
      <c r="M320" s="21">
        <f>L320-(H320+H321)</f>
        <v>57.17</v>
      </c>
      <c r="N320" s="7"/>
      <c r="O320" s="18">
        <v>2018</v>
      </c>
      <c r="P320" s="24"/>
    </row>
    <row r="321" ht="42" customHeight="1" spans="1:16">
      <c r="A321" s="7"/>
      <c r="B321" s="7"/>
      <c r="C321" s="7"/>
      <c r="D321" s="7" t="s">
        <v>24</v>
      </c>
      <c r="E321" s="8" t="s">
        <v>25</v>
      </c>
      <c r="F321" s="7" t="s">
        <v>874</v>
      </c>
      <c r="G321" s="8">
        <v>1</v>
      </c>
      <c r="H321" s="9">
        <v>20</v>
      </c>
      <c r="I321" s="8"/>
      <c r="J321" s="8"/>
      <c r="K321" s="8"/>
      <c r="L321" s="61"/>
      <c r="M321" s="21"/>
      <c r="N321" s="7"/>
      <c r="O321" s="18"/>
      <c r="P321" s="26"/>
    </row>
    <row r="322" ht="42" customHeight="1" spans="1:16">
      <c r="A322" s="7"/>
      <c r="B322" s="7"/>
      <c r="C322" s="7"/>
      <c r="D322" s="11" t="s">
        <v>877</v>
      </c>
      <c r="E322" s="8" t="s">
        <v>79</v>
      </c>
      <c r="F322" s="11" t="s">
        <v>71</v>
      </c>
      <c r="G322" s="8">
        <v>1</v>
      </c>
      <c r="H322" s="12">
        <v>26</v>
      </c>
      <c r="I322" s="31" t="s">
        <v>877</v>
      </c>
      <c r="J322" s="31" t="s">
        <v>71</v>
      </c>
      <c r="K322" s="8">
        <v>1</v>
      </c>
      <c r="L322" s="61">
        <v>26.89</v>
      </c>
      <c r="M322" s="21">
        <f>L322-H322</f>
        <v>0.890000000000001</v>
      </c>
      <c r="N322" s="8"/>
      <c r="O322" s="18">
        <v>2018</v>
      </c>
      <c r="P322" s="18"/>
    </row>
    <row r="323" ht="42" customHeight="1" spans="1:16">
      <c r="A323" s="7">
        <v>122</v>
      </c>
      <c r="B323" s="7" t="s">
        <v>878</v>
      </c>
      <c r="C323" s="7" t="s">
        <v>879</v>
      </c>
      <c r="D323" s="7" t="s">
        <v>24</v>
      </c>
      <c r="E323" s="8" t="s">
        <v>25</v>
      </c>
      <c r="F323" s="7" t="s">
        <v>880</v>
      </c>
      <c r="G323" s="8">
        <v>1</v>
      </c>
      <c r="H323" s="9">
        <v>50</v>
      </c>
      <c r="I323" s="8" t="s">
        <v>881</v>
      </c>
      <c r="J323" s="8" t="s">
        <v>882</v>
      </c>
      <c r="K323" s="8">
        <v>3</v>
      </c>
      <c r="L323" s="61">
        <v>157.76</v>
      </c>
      <c r="M323" s="21">
        <f>L323-(H323+H324+H325)</f>
        <v>67.76</v>
      </c>
      <c r="N323" s="8"/>
      <c r="O323" s="18">
        <v>2018</v>
      </c>
      <c r="P323" s="24"/>
    </row>
    <row r="324" ht="42" customHeight="1" spans="1:16">
      <c r="A324" s="7"/>
      <c r="B324" s="7"/>
      <c r="C324" s="7"/>
      <c r="D324" s="7" t="s">
        <v>24</v>
      </c>
      <c r="E324" s="8" t="s">
        <v>25</v>
      </c>
      <c r="F324" s="7" t="s">
        <v>883</v>
      </c>
      <c r="G324" s="8">
        <v>1</v>
      </c>
      <c r="H324" s="9">
        <v>15</v>
      </c>
      <c r="I324" s="8"/>
      <c r="J324" s="8"/>
      <c r="K324" s="8"/>
      <c r="L324" s="61"/>
      <c r="M324" s="21"/>
      <c r="N324" s="8"/>
      <c r="O324" s="18"/>
      <c r="P324" s="25"/>
    </row>
    <row r="325" ht="42" customHeight="1" spans="1:16">
      <c r="A325" s="7"/>
      <c r="B325" s="7"/>
      <c r="C325" s="7"/>
      <c r="D325" s="7" t="s">
        <v>24</v>
      </c>
      <c r="E325" s="8" t="s">
        <v>25</v>
      </c>
      <c r="F325" s="7" t="s">
        <v>884</v>
      </c>
      <c r="G325" s="8">
        <v>1</v>
      </c>
      <c r="H325" s="9">
        <v>25</v>
      </c>
      <c r="I325" s="8"/>
      <c r="J325" s="8"/>
      <c r="K325" s="8"/>
      <c r="L325" s="61"/>
      <c r="M325" s="21"/>
      <c r="N325" s="8"/>
      <c r="O325" s="18"/>
      <c r="P325" s="26"/>
    </row>
    <row r="326" ht="42" customHeight="1" spans="1:16">
      <c r="A326" s="7">
        <v>123</v>
      </c>
      <c r="B326" s="7" t="s">
        <v>878</v>
      </c>
      <c r="C326" s="7" t="s">
        <v>885</v>
      </c>
      <c r="D326" s="7" t="s">
        <v>24</v>
      </c>
      <c r="E326" s="8" t="s">
        <v>25</v>
      </c>
      <c r="F326" s="7" t="s">
        <v>886</v>
      </c>
      <c r="G326" s="8">
        <v>1</v>
      </c>
      <c r="H326" s="9">
        <v>30</v>
      </c>
      <c r="I326" s="8" t="s">
        <v>887</v>
      </c>
      <c r="J326" s="8" t="s">
        <v>888</v>
      </c>
      <c r="K326" s="8">
        <v>2</v>
      </c>
      <c r="L326" s="61">
        <v>69.35</v>
      </c>
      <c r="M326" s="21">
        <f>L326-(H326+H327)</f>
        <v>14.35</v>
      </c>
      <c r="N326" s="7"/>
      <c r="O326" s="18">
        <v>2018</v>
      </c>
      <c r="P326" s="24"/>
    </row>
    <row r="327" ht="42" customHeight="1" spans="1:16">
      <c r="A327" s="7"/>
      <c r="B327" s="7"/>
      <c r="C327" s="7"/>
      <c r="D327" s="7" t="s">
        <v>24</v>
      </c>
      <c r="E327" s="8" t="s">
        <v>25</v>
      </c>
      <c r="F327" s="7" t="s">
        <v>889</v>
      </c>
      <c r="G327" s="8">
        <v>1</v>
      </c>
      <c r="H327" s="9">
        <v>25</v>
      </c>
      <c r="I327" s="8"/>
      <c r="J327" s="8"/>
      <c r="K327" s="8"/>
      <c r="L327" s="61"/>
      <c r="M327" s="21"/>
      <c r="N327" s="7"/>
      <c r="O327" s="18"/>
      <c r="P327" s="26"/>
    </row>
    <row r="328" ht="42" customHeight="1" spans="1:16">
      <c r="A328" s="7"/>
      <c r="B328" s="7"/>
      <c r="C328" s="7"/>
      <c r="D328" s="8" t="s">
        <v>890</v>
      </c>
      <c r="E328" s="8" t="s">
        <v>30</v>
      </c>
      <c r="F328" s="8" t="s">
        <v>133</v>
      </c>
      <c r="G328" s="8">
        <v>1</v>
      </c>
      <c r="H328" s="9">
        <v>15</v>
      </c>
      <c r="I328" s="8"/>
      <c r="J328" s="8"/>
      <c r="K328" s="8"/>
      <c r="L328" s="61">
        <v>0</v>
      </c>
      <c r="M328" s="21">
        <f>L328-H328</f>
        <v>-15</v>
      </c>
      <c r="N328" s="7"/>
      <c r="O328" s="18"/>
      <c r="P328" s="18"/>
    </row>
    <row r="329" ht="33" customHeight="1" spans="1:16">
      <c r="A329" s="7">
        <v>124</v>
      </c>
      <c r="B329" s="7" t="s">
        <v>878</v>
      </c>
      <c r="C329" s="7" t="s">
        <v>891</v>
      </c>
      <c r="D329" s="38" t="s">
        <v>892</v>
      </c>
      <c r="E329" s="8" t="s">
        <v>36</v>
      </c>
      <c r="F329" s="39" t="s">
        <v>893</v>
      </c>
      <c r="G329" s="8">
        <v>1</v>
      </c>
      <c r="H329" s="10">
        <v>9.45</v>
      </c>
      <c r="I329" s="8" t="s">
        <v>894</v>
      </c>
      <c r="J329" s="23" t="s">
        <v>895</v>
      </c>
      <c r="K329" s="8">
        <v>5</v>
      </c>
      <c r="L329" s="64">
        <v>98.78</v>
      </c>
      <c r="M329" s="21">
        <f>L329-(H329+H330+H331+H332)</f>
        <v>-2.71000000000001</v>
      </c>
      <c r="N329" s="8"/>
      <c r="O329" s="18">
        <v>2017</v>
      </c>
      <c r="P329" s="24"/>
    </row>
    <row r="330" ht="33" customHeight="1" spans="1:16">
      <c r="A330" s="7"/>
      <c r="B330" s="7"/>
      <c r="C330" s="7"/>
      <c r="D330" s="40" t="s">
        <v>896</v>
      </c>
      <c r="E330" s="8" t="s">
        <v>36</v>
      </c>
      <c r="F330" s="39" t="s">
        <v>897</v>
      </c>
      <c r="G330" s="8">
        <v>1</v>
      </c>
      <c r="H330" s="10">
        <v>27.28</v>
      </c>
      <c r="I330" s="8"/>
      <c r="J330" s="23"/>
      <c r="K330" s="8"/>
      <c r="L330" s="64"/>
      <c r="M330" s="21"/>
      <c r="N330" s="8"/>
      <c r="O330" s="18"/>
      <c r="P330" s="25"/>
    </row>
    <row r="331" ht="33" customHeight="1" spans="1:16">
      <c r="A331" s="7"/>
      <c r="B331" s="7"/>
      <c r="C331" s="7"/>
      <c r="D331" s="40" t="s">
        <v>898</v>
      </c>
      <c r="E331" s="8" t="s">
        <v>36</v>
      </c>
      <c r="F331" s="39" t="s">
        <v>899</v>
      </c>
      <c r="G331" s="8">
        <v>1</v>
      </c>
      <c r="H331" s="10">
        <v>31.76</v>
      </c>
      <c r="I331" s="8"/>
      <c r="J331" s="23"/>
      <c r="K331" s="8"/>
      <c r="L331" s="64"/>
      <c r="M331" s="21"/>
      <c r="N331" s="8"/>
      <c r="O331" s="18"/>
      <c r="P331" s="25"/>
    </row>
    <row r="332" ht="48" customHeight="1" spans="1:16">
      <c r="A332" s="7"/>
      <c r="B332" s="7"/>
      <c r="C332" s="7"/>
      <c r="D332" s="7" t="s">
        <v>24</v>
      </c>
      <c r="E332" s="8" t="s">
        <v>25</v>
      </c>
      <c r="F332" s="7" t="s">
        <v>900</v>
      </c>
      <c r="G332" s="8">
        <v>2</v>
      </c>
      <c r="H332" s="9">
        <v>33</v>
      </c>
      <c r="I332" s="8"/>
      <c r="J332" s="23"/>
      <c r="K332" s="8"/>
      <c r="L332" s="64"/>
      <c r="M332" s="21"/>
      <c r="N332" s="8"/>
      <c r="O332" s="18"/>
      <c r="P332" s="26"/>
    </row>
    <row r="333" ht="53.1" customHeight="1" spans="1:16">
      <c r="A333" s="7"/>
      <c r="B333" s="7"/>
      <c r="C333" s="7"/>
      <c r="D333" s="11" t="s">
        <v>901</v>
      </c>
      <c r="E333" s="8" t="s">
        <v>51</v>
      </c>
      <c r="F333" s="11" t="s">
        <v>902</v>
      </c>
      <c r="G333" s="8">
        <v>2</v>
      </c>
      <c r="H333" s="12">
        <v>37.7</v>
      </c>
      <c r="I333" s="34" t="s">
        <v>903</v>
      </c>
      <c r="J333" s="21" t="s">
        <v>902</v>
      </c>
      <c r="K333" s="8">
        <v>2</v>
      </c>
      <c r="L333" s="21">
        <v>33.33</v>
      </c>
      <c r="M333" s="21">
        <f>L333-H333</f>
        <v>-4.37</v>
      </c>
      <c r="N333" s="7"/>
      <c r="O333" s="18">
        <v>2018</v>
      </c>
      <c r="P333" s="18"/>
    </row>
    <row r="334" ht="35.1" customHeight="1" spans="1:16">
      <c r="A334" s="7">
        <v>125</v>
      </c>
      <c r="B334" s="7" t="s">
        <v>878</v>
      </c>
      <c r="C334" s="7" t="s">
        <v>904</v>
      </c>
      <c r="D334" s="40" t="s">
        <v>905</v>
      </c>
      <c r="E334" s="8" t="s">
        <v>36</v>
      </c>
      <c r="F334" s="39" t="s">
        <v>906</v>
      </c>
      <c r="G334" s="8">
        <v>1</v>
      </c>
      <c r="H334" s="10">
        <v>123.52</v>
      </c>
      <c r="I334" s="50" t="s">
        <v>907</v>
      </c>
      <c r="J334" s="8" t="s">
        <v>908</v>
      </c>
      <c r="K334" s="8">
        <v>5</v>
      </c>
      <c r="L334" s="8">
        <v>84.5</v>
      </c>
      <c r="M334" s="21">
        <f>L334-(H334+H335+H336+H337+H338)</f>
        <v>-130.81</v>
      </c>
      <c r="N334" s="7"/>
      <c r="O334" s="18">
        <v>2017</v>
      </c>
      <c r="P334" s="24"/>
    </row>
    <row r="335" ht="35.1" customHeight="1" spans="1:16">
      <c r="A335" s="7"/>
      <c r="B335" s="7"/>
      <c r="C335" s="7"/>
      <c r="D335" s="40" t="s">
        <v>909</v>
      </c>
      <c r="E335" s="8" t="s">
        <v>36</v>
      </c>
      <c r="F335" s="39" t="s">
        <v>910</v>
      </c>
      <c r="G335" s="8">
        <v>1</v>
      </c>
      <c r="H335" s="10">
        <v>23.68</v>
      </c>
      <c r="I335" s="50"/>
      <c r="J335" s="8"/>
      <c r="K335" s="8"/>
      <c r="L335" s="8"/>
      <c r="M335" s="21"/>
      <c r="N335" s="7"/>
      <c r="O335" s="18"/>
      <c r="P335" s="25"/>
    </row>
    <row r="336" ht="35.1" customHeight="1" spans="1:16">
      <c r="A336" s="7"/>
      <c r="B336" s="7"/>
      <c r="C336" s="7"/>
      <c r="D336" s="40" t="s">
        <v>911</v>
      </c>
      <c r="E336" s="8" t="s">
        <v>36</v>
      </c>
      <c r="F336" s="39" t="s">
        <v>912</v>
      </c>
      <c r="G336" s="8">
        <v>1</v>
      </c>
      <c r="H336" s="10">
        <v>29.76</v>
      </c>
      <c r="I336" s="50"/>
      <c r="J336" s="8"/>
      <c r="K336" s="8"/>
      <c r="L336" s="8"/>
      <c r="M336" s="21"/>
      <c r="N336" s="7"/>
      <c r="O336" s="18"/>
      <c r="P336" s="25"/>
    </row>
    <row r="337" ht="35.1" customHeight="1" spans="1:16">
      <c r="A337" s="7"/>
      <c r="B337" s="7"/>
      <c r="C337" s="7"/>
      <c r="D337" s="40" t="s">
        <v>913</v>
      </c>
      <c r="E337" s="8" t="s">
        <v>36</v>
      </c>
      <c r="F337" s="39" t="s">
        <v>914</v>
      </c>
      <c r="G337" s="8">
        <v>1</v>
      </c>
      <c r="H337" s="10">
        <v>23.68</v>
      </c>
      <c r="I337" s="50"/>
      <c r="J337" s="8"/>
      <c r="K337" s="8"/>
      <c r="L337" s="8"/>
      <c r="M337" s="21"/>
      <c r="N337" s="7"/>
      <c r="O337" s="18"/>
      <c r="P337" s="25"/>
    </row>
    <row r="338" ht="35.1" customHeight="1" spans="1:16">
      <c r="A338" s="7"/>
      <c r="B338" s="7"/>
      <c r="C338" s="7"/>
      <c r="D338" s="40" t="s">
        <v>915</v>
      </c>
      <c r="E338" s="8" t="s">
        <v>36</v>
      </c>
      <c r="F338" s="39" t="s">
        <v>916</v>
      </c>
      <c r="G338" s="8">
        <v>1</v>
      </c>
      <c r="H338" s="10">
        <v>14.67</v>
      </c>
      <c r="I338" s="50"/>
      <c r="J338" s="8"/>
      <c r="K338" s="8"/>
      <c r="L338" s="8"/>
      <c r="M338" s="21"/>
      <c r="N338" s="7"/>
      <c r="O338" s="18"/>
      <c r="P338" s="26"/>
    </row>
    <row r="339" ht="39" customHeight="1" spans="1:16">
      <c r="A339" s="8">
        <v>126</v>
      </c>
      <c r="B339" s="8" t="s">
        <v>878</v>
      </c>
      <c r="C339" s="8" t="s">
        <v>917</v>
      </c>
      <c r="D339" s="8" t="s">
        <v>918</v>
      </c>
      <c r="E339" s="8" t="s">
        <v>46</v>
      </c>
      <c r="F339" s="8" t="s">
        <v>126</v>
      </c>
      <c r="G339" s="8">
        <v>2</v>
      </c>
      <c r="H339" s="9">
        <v>20.9</v>
      </c>
      <c r="I339" s="8" t="s">
        <v>918</v>
      </c>
      <c r="J339" s="23" t="s">
        <v>919</v>
      </c>
      <c r="K339" s="8">
        <v>2</v>
      </c>
      <c r="L339" s="8">
        <v>20.9</v>
      </c>
      <c r="M339" s="21">
        <f>L339-H339</f>
        <v>0</v>
      </c>
      <c r="N339" s="8"/>
      <c r="O339" s="18">
        <v>2017</v>
      </c>
      <c r="P339" s="18"/>
    </row>
    <row r="340" ht="39" customHeight="1" spans="1:16">
      <c r="A340" s="8"/>
      <c r="B340" s="8"/>
      <c r="C340" s="8"/>
      <c r="D340" s="11" t="s">
        <v>920</v>
      </c>
      <c r="E340" s="8" t="s">
        <v>51</v>
      </c>
      <c r="F340" s="11" t="s">
        <v>921</v>
      </c>
      <c r="G340" s="8">
        <v>3</v>
      </c>
      <c r="H340" s="12">
        <v>51.74</v>
      </c>
      <c r="I340" s="67" t="s">
        <v>922</v>
      </c>
      <c r="J340" s="21" t="s">
        <v>921</v>
      </c>
      <c r="K340" s="8">
        <v>3</v>
      </c>
      <c r="L340" s="21">
        <v>76.98</v>
      </c>
      <c r="M340" s="21">
        <f>L340-H340</f>
        <v>25.24</v>
      </c>
      <c r="N340" s="7"/>
      <c r="O340" s="18">
        <v>2018</v>
      </c>
      <c r="P340" s="18"/>
    </row>
    <row r="341" ht="39" customHeight="1" spans="1:16">
      <c r="A341" s="7">
        <v>127</v>
      </c>
      <c r="B341" s="7" t="s">
        <v>878</v>
      </c>
      <c r="C341" s="7" t="s">
        <v>923</v>
      </c>
      <c r="D341" s="7" t="s">
        <v>24</v>
      </c>
      <c r="E341" s="8" t="s">
        <v>25</v>
      </c>
      <c r="F341" s="7" t="s">
        <v>924</v>
      </c>
      <c r="G341" s="8">
        <v>1</v>
      </c>
      <c r="H341" s="9">
        <v>15</v>
      </c>
      <c r="I341" s="8" t="s">
        <v>925</v>
      </c>
      <c r="J341" s="7" t="s">
        <v>926</v>
      </c>
      <c r="K341" s="8">
        <v>3</v>
      </c>
      <c r="L341" s="61">
        <v>128.95</v>
      </c>
      <c r="M341" s="9">
        <f>L341-(H341+H342+H343)</f>
        <v>48.95</v>
      </c>
      <c r="N341" s="8"/>
      <c r="O341" s="18">
        <v>2018</v>
      </c>
      <c r="P341" s="24"/>
    </row>
    <row r="342" ht="39" customHeight="1" spans="1:16">
      <c r="A342" s="7"/>
      <c r="B342" s="7"/>
      <c r="C342" s="7"/>
      <c r="D342" s="7" t="s">
        <v>24</v>
      </c>
      <c r="E342" s="8" t="s">
        <v>25</v>
      </c>
      <c r="F342" s="7" t="s">
        <v>927</v>
      </c>
      <c r="G342" s="8">
        <v>1</v>
      </c>
      <c r="H342" s="9">
        <v>50</v>
      </c>
      <c r="I342" s="8"/>
      <c r="J342" s="7"/>
      <c r="K342" s="8"/>
      <c r="L342" s="61"/>
      <c r="M342" s="9"/>
      <c r="N342" s="8"/>
      <c r="O342" s="18"/>
      <c r="P342" s="25"/>
    </row>
    <row r="343" ht="47.1" customHeight="1" spans="1:16">
      <c r="A343" s="7"/>
      <c r="B343" s="7"/>
      <c r="C343" s="7"/>
      <c r="D343" s="7" t="s">
        <v>76</v>
      </c>
      <c r="E343" s="8" t="s">
        <v>25</v>
      </c>
      <c r="F343" s="7" t="s">
        <v>928</v>
      </c>
      <c r="G343" s="8">
        <v>1</v>
      </c>
      <c r="H343" s="9">
        <v>15</v>
      </c>
      <c r="I343" s="8"/>
      <c r="J343" s="7"/>
      <c r="K343" s="8"/>
      <c r="L343" s="61"/>
      <c r="M343" s="9"/>
      <c r="N343" s="8"/>
      <c r="O343" s="18"/>
      <c r="P343" s="26"/>
    </row>
    <row r="344" ht="39" customHeight="1" spans="1:16">
      <c r="A344" s="7">
        <v>128</v>
      </c>
      <c r="B344" s="7" t="s">
        <v>878</v>
      </c>
      <c r="C344" s="7" t="s">
        <v>929</v>
      </c>
      <c r="D344" s="7" t="s">
        <v>24</v>
      </c>
      <c r="E344" s="8" t="s">
        <v>25</v>
      </c>
      <c r="F344" s="7" t="s">
        <v>930</v>
      </c>
      <c r="G344" s="8">
        <v>1</v>
      </c>
      <c r="H344" s="9">
        <v>30</v>
      </c>
      <c r="I344" s="8" t="s">
        <v>931</v>
      </c>
      <c r="J344" s="7" t="s">
        <v>932</v>
      </c>
      <c r="K344" s="8">
        <v>3</v>
      </c>
      <c r="L344" s="21">
        <v>86.28</v>
      </c>
      <c r="M344" s="9">
        <f>L344-(H344+H345+H346)</f>
        <v>16.28</v>
      </c>
      <c r="N344" s="8"/>
      <c r="O344" s="18">
        <v>2018</v>
      </c>
      <c r="P344" s="24"/>
    </row>
    <row r="345" ht="39" customHeight="1" spans="1:16">
      <c r="A345" s="7"/>
      <c r="B345" s="7"/>
      <c r="C345" s="7"/>
      <c r="D345" s="7" t="s">
        <v>24</v>
      </c>
      <c r="E345" s="8" t="s">
        <v>25</v>
      </c>
      <c r="F345" s="7" t="s">
        <v>933</v>
      </c>
      <c r="G345" s="8">
        <v>1</v>
      </c>
      <c r="H345" s="9">
        <v>25</v>
      </c>
      <c r="I345" s="8"/>
      <c r="J345" s="7"/>
      <c r="K345" s="8"/>
      <c r="L345" s="21"/>
      <c r="M345" s="9"/>
      <c r="N345" s="8"/>
      <c r="O345" s="18"/>
      <c r="P345" s="25"/>
    </row>
    <row r="346" ht="39" customHeight="1" spans="1:16">
      <c r="A346" s="7"/>
      <c r="B346" s="7"/>
      <c r="C346" s="7"/>
      <c r="D346" s="7" t="s">
        <v>76</v>
      </c>
      <c r="E346" s="8" t="s">
        <v>25</v>
      </c>
      <c r="F346" s="7" t="s">
        <v>934</v>
      </c>
      <c r="G346" s="8">
        <v>1</v>
      </c>
      <c r="H346" s="9">
        <v>15</v>
      </c>
      <c r="I346" s="8"/>
      <c r="J346" s="7"/>
      <c r="K346" s="8"/>
      <c r="L346" s="21"/>
      <c r="M346" s="9"/>
      <c r="N346" s="8"/>
      <c r="O346" s="18"/>
      <c r="P346" s="26"/>
    </row>
    <row r="347" ht="39" customHeight="1" spans="1:16">
      <c r="A347" s="7"/>
      <c r="B347" s="7"/>
      <c r="C347" s="7"/>
      <c r="D347" s="11" t="s">
        <v>935</v>
      </c>
      <c r="E347" s="8" t="s">
        <v>79</v>
      </c>
      <c r="F347" s="11" t="s">
        <v>936</v>
      </c>
      <c r="G347" s="8">
        <v>4</v>
      </c>
      <c r="H347" s="12">
        <v>50</v>
      </c>
      <c r="I347" s="31" t="s">
        <v>935</v>
      </c>
      <c r="J347" s="31" t="s">
        <v>937</v>
      </c>
      <c r="K347" s="8">
        <v>6</v>
      </c>
      <c r="L347" s="21">
        <v>78.25</v>
      </c>
      <c r="M347" s="9">
        <f>L347-H347</f>
        <v>28.25</v>
      </c>
      <c r="N347" s="8"/>
      <c r="O347" s="18">
        <v>2018</v>
      </c>
      <c r="P347" s="18"/>
    </row>
    <row r="348" ht="65.1" customHeight="1" spans="1:16">
      <c r="A348" s="8">
        <v>129</v>
      </c>
      <c r="B348" s="8" t="s">
        <v>938</v>
      </c>
      <c r="C348" s="8" t="s">
        <v>939</v>
      </c>
      <c r="D348" s="8" t="s">
        <v>940</v>
      </c>
      <c r="E348" s="8" t="s">
        <v>30</v>
      </c>
      <c r="F348" s="8" t="s">
        <v>941</v>
      </c>
      <c r="G348" s="8">
        <v>4</v>
      </c>
      <c r="H348" s="9">
        <v>100</v>
      </c>
      <c r="I348" s="28" t="s">
        <v>942</v>
      </c>
      <c r="J348" s="32" t="s">
        <v>943</v>
      </c>
      <c r="K348" s="8">
        <v>8</v>
      </c>
      <c r="L348" s="8">
        <v>197.18</v>
      </c>
      <c r="M348" s="9">
        <f>L348-H348</f>
        <v>97.18</v>
      </c>
      <c r="N348" s="8"/>
      <c r="O348" s="18">
        <v>2019</v>
      </c>
      <c r="P348" s="18"/>
    </row>
    <row r="349" ht="80.1" customHeight="1" spans="1:16">
      <c r="A349" s="7">
        <v>130</v>
      </c>
      <c r="B349" s="7" t="s">
        <v>938</v>
      </c>
      <c r="C349" s="7" t="s">
        <v>944</v>
      </c>
      <c r="D349" s="7" t="s">
        <v>24</v>
      </c>
      <c r="E349" s="8" t="s">
        <v>25</v>
      </c>
      <c r="F349" s="7" t="s">
        <v>428</v>
      </c>
      <c r="G349" s="8">
        <v>1</v>
      </c>
      <c r="H349" s="9">
        <v>20</v>
      </c>
      <c r="I349" s="8" t="s">
        <v>945</v>
      </c>
      <c r="J349" s="68" t="s">
        <v>946</v>
      </c>
      <c r="K349" s="8">
        <v>5</v>
      </c>
      <c r="L349" s="61">
        <v>61.25</v>
      </c>
      <c r="M349" s="21">
        <f>L349-H349</f>
        <v>41.25</v>
      </c>
      <c r="N349" s="8"/>
      <c r="O349" s="18">
        <v>2018</v>
      </c>
      <c r="P349" s="18"/>
    </row>
    <row r="350" ht="222.95" customHeight="1" spans="1:16">
      <c r="A350" s="7"/>
      <c r="B350" s="7"/>
      <c r="C350" s="7"/>
      <c r="D350" s="13" t="s">
        <v>947</v>
      </c>
      <c r="E350" s="8" t="s">
        <v>79</v>
      </c>
      <c r="F350" s="13" t="s">
        <v>948</v>
      </c>
      <c r="G350" s="8">
        <v>4</v>
      </c>
      <c r="H350" s="12">
        <v>78</v>
      </c>
      <c r="I350" s="36" t="s">
        <v>947</v>
      </c>
      <c r="J350" s="36" t="s">
        <v>949</v>
      </c>
      <c r="K350" s="8">
        <v>11</v>
      </c>
      <c r="L350" s="61">
        <v>132.73</v>
      </c>
      <c r="M350" s="21">
        <f>L350-H350</f>
        <v>54.73</v>
      </c>
      <c r="N350" s="8"/>
      <c r="O350" s="18">
        <v>2018</v>
      </c>
      <c r="P350" s="18"/>
    </row>
    <row r="351" ht="62.1" customHeight="1" spans="1:16">
      <c r="A351" s="7">
        <v>131</v>
      </c>
      <c r="B351" s="7" t="s">
        <v>938</v>
      </c>
      <c r="C351" s="7" t="s">
        <v>950</v>
      </c>
      <c r="D351" s="7" t="s">
        <v>951</v>
      </c>
      <c r="E351" s="8" t="s">
        <v>36</v>
      </c>
      <c r="F351" s="7" t="s">
        <v>952</v>
      </c>
      <c r="G351" s="8">
        <v>1</v>
      </c>
      <c r="H351" s="10">
        <v>8.415</v>
      </c>
      <c r="I351" s="8" t="s">
        <v>953</v>
      </c>
      <c r="J351" s="8" t="s">
        <v>954</v>
      </c>
      <c r="K351" s="8">
        <v>2</v>
      </c>
      <c r="L351" s="8">
        <v>84.97</v>
      </c>
      <c r="M351" s="9">
        <f>L351-(H351+H352)</f>
        <v>45.595</v>
      </c>
      <c r="N351" s="8"/>
      <c r="O351" s="18">
        <v>2017</v>
      </c>
      <c r="P351" s="24"/>
    </row>
    <row r="352" ht="54.95" customHeight="1" spans="1:16">
      <c r="A352" s="7"/>
      <c r="B352" s="7"/>
      <c r="C352" s="7"/>
      <c r="D352" s="7" t="s">
        <v>955</v>
      </c>
      <c r="E352" s="8" t="s">
        <v>36</v>
      </c>
      <c r="F352" s="7" t="s">
        <v>956</v>
      </c>
      <c r="G352" s="8">
        <v>1</v>
      </c>
      <c r="H352" s="10">
        <v>30.96</v>
      </c>
      <c r="I352" s="8"/>
      <c r="J352" s="8"/>
      <c r="K352" s="8"/>
      <c r="L352" s="8"/>
      <c r="M352" s="9"/>
      <c r="N352" s="8"/>
      <c r="O352" s="18"/>
      <c r="P352" s="26"/>
    </row>
    <row r="353" ht="69" customHeight="1" spans="1:16">
      <c r="A353" s="7"/>
      <c r="B353" s="7"/>
      <c r="C353" s="7"/>
      <c r="D353" s="11" t="s">
        <v>957</v>
      </c>
      <c r="E353" s="8" t="s">
        <v>51</v>
      </c>
      <c r="F353" s="11" t="s">
        <v>334</v>
      </c>
      <c r="G353" s="8">
        <v>1</v>
      </c>
      <c r="H353" s="9">
        <v>45.6</v>
      </c>
      <c r="I353" s="54" t="s">
        <v>958</v>
      </c>
      <c r="J353" s="8" t="s">
        <v>334</v>
      </c>
      <c r="K353" s="8">
        <v>1</v>
      </c>
      <c r="L353" s="61">
        <v>185.93</v>
      </c>
      <c r="M353" s="9">
        <f>L353-H353</f>
        <v>140.33</v>
      </c>
      <c r="N353" s="8"/>
      <c r="O353" s="18">
        <v>2018</v>
      </c>
      <c r="P353" s="18"/>
    </row>
    <row r="354" ht="44.1" customHeight="1" spans="1:16">
      <c r="A354" s="7">
        <v>132</v>
      </c>
      <c r="B354" s="7" t="s">
        <v>938</v>
      </c>
      <c r="C354" s="7" t="s">
        <v>959</v>
      </c>
      <c r="D354" s="7" t="s">
        <v>24</v>
      </c>
      <c r="E354" s="8" t="s">
        <v>25</v>
      </c>
      <c r="F354" s="7" t="s">
        <v>960</v>
      </c>
      <c r="G354" s="8">
        <v>1</v>
      </c>
      <c r="H354" s="9">
        <v>60</v>
      </c>
      <c r="I354" s="8" t="s">
        <v>961</v>
      </c>
      <c r="J354" s="7" t="s">
        <v>962</v>
      </c>
      <c r="K354" s="8">
        <v>2</v>
      </c>
      <c r="L354" s="61">
        <v>71.95</v>
      </c>
      <c r="M354" s="21">
        <f>L354-(H354+H355)</f>
        <v>-8.05</v>
      </c>
      <c r="N354" s="8"/>
      <c r="O354" s="18">
        <v>2018</v>
      </c>
      <c r="P354" s="24"/>
    </row>
    <row r="355" ht="44.1" customHeight="1" spans="1:16">
      <c r="A355" s="7"/>
      <c r="B355" s="7"/>
      <c r="C355" s="7"/>
      <c r="D355" s="7" t="s">
        <v>24</v>
      </c>
      <c r="E355" s="8" t="s">
        <v>25</v>
      </c>
      <c r="F355" s="7" t="s">
        <v>963</v>
      </c>
      <c r="G355" s="8">
        <v>1</v>
      </c>
      <c r="H355" s="9">
        <v>20</v>
      </c>
      <c r="I355" s="8"/>
      <c r="J355" s="7"/>
      <c r="K355" s="8"/>
      <c r="L355" s="61"/>
      <c r="M355" s="21"/>
      <c r="N355" s="8"/>
      <c r="O355" s="18"/>
      <c r="P355" s="26"/>
    </row>
    <row r="356" ht="47.1" customHeight="1" spans="1:16">
      <c r="A356" s="7"/>
      <c r="B356" s="7"/>
      <c r="C356" s="7"/>
      <c r="D356" s="13" t="s">
        <v>964</v>
      </c>
      <c r="E356" s="8" t="s">
        <v>79</v>
      </c>
      <c r="F356" s="13" t="s">
        <v>965</v>
      </c>
      <c r="G356" s="8">
        <v>2</v>
      </c>
      <c r="H356" s="12">
        <v>58</v>
      </c>
      <c r="I356" s="36" t="s">
        <v>964</v>
      </c>
      <c r="J356" s="7" t="s">
        <v>391</v>
      </c>
      <c r="K356" s="8">
        <v>1</v>
      </c>
      <c r="L356" s="61">
        <v>29.87</v>
      </c>
      <c r="M356" s="21">
        <f>L356-H356</f>
        <v>-28.13</v>
      </c>
      <c r="N356" s="8"/>
      <c r="O356" s="18">
        <v>2018</v>
      </c>
      <c r="P356" s="18"/>
    </row>
    <row r="357" ht="53.1" customHeight="1" spans="1:16">
      <c r="A357" s="7">
        <v>133</v>
      </c>
      <c r="B357" s="7" t="s">
        <v>938</v>
      </c>
      <c r="C357" s="7" t="s">
        <v>966</v>
      </c>
      <c r="D357" s="7" t="s">
        <v>24</v>
      </c>
      <c r="E357" s="8" t="s">
        <v>25</v>
      </c>
      <c r="F357" s="7" t="s">
        <v>967</v>
      </c>
      <c r="G357" s="8">
        <v>1</v>
      </c>
      <c r="H357" s="9">
        <v>80</v>
      </c>
      <c r="I357" s="8" t="s">
        <v>968</v>
      </c>
      <c r="J357" s="8" t="s">
        <v>969</v>
      </c>
      <c r="K357" s="8">
        <v>2</v>
      </c>
      <c r="L357" s="61">
        <v>66.18</v>
      </c>
      <c r="M357" s="21">
        <f>L357-H357</f>
        <v>-13.82</v>
      </c>
      <c r="N357" s="8"/>
      <c r="O357" s="18">
        <v>2018</v>
      </c>
      <c r="P357" s="18"/>
    </row>
    <row r="358" ht="38.1" customHeight="1" spans="1:16">
      <c r="A358" s="7">
        <v>134</v>
      </c>
      <c r="B358" s="7" t="s">
        <v>938</v>
      </c>
      <c r="C358" s="7" t="s">
        <v>970</v>
      </c>
      <c r="D358" s="7" t="s">
        <v>971</v>
      </c>
      <c r="E358" s="8" t="s">
        <v>36</v>
      </c>
      <c r="F358" s="7" t="s">
        <v>972</v>
      </c>
      <c r="G358" s="8">
        <v>1</v>
      </c>
      <c r="H358" s="10">
        <v>4.905</v>
      </c>
      <c r="I358" s="8" t="s">
        <v>973</v>
      </c>
      <c r="J358" s="23" t="s">
        <v>974</v>
      </c>
      <c r="K358" s="8">
        <v>4</v>
      </c>
      <c r="L358" s="64">
        <v>49.54</v>
      </c>
      <c r="M358" s="21">
        <f>L358-(H358+H359+H360+H361)</f>
        <v>-27.755</v>
      </c>
      <c r="N358" s="8"/>
      <c r="O358" s="18">
        <v>2017</v>
      </c>
      <c r="P358" s="24"/>
    </row>
    <row r="359" ht="38.1" customHeight="1" spans="1:16">
      <c r="A359" s="7"/>
      <c r="B359" s="7"/>
      <c r="C359" s="7"/>
      <c r="D359" s="7" t="s">
        <v>975</v>
      </c>
      <c r="E359" s="8" t="s">
        <v>36</v>
      </c>
      <c r="F359" s="7" t="s">
        <v>976</v>
      </c>
      <c r="G359" s="8">
        <v>1</v>
      </c>
      <c r="H359" s="10">
        <v>16</v>
      </c>
      <c r="I359" s="8"/>
      <c r="J359" s="23"/>
      <c r="K359" s="8"/>
      <c r="L359" s="64"/>
      <c r="M359" s="21"/>
      <c r="N359" s="8"/>
      <c r="O359" s="18"/>
      <c r="P359" s="25"/>
    </row>
    <row r="360" ht="38.1" customHeight="1" spans="1:16">
      <c r="A360" s="7"/>
      <c r="B360" s="7"/>
      <c r="C360" s="7"/>
      <c r="D360" s="7" t="s">
        <v>977</v>
      </c>
      <c r="E360" s="8" t="s">
        <v>36</v>
      </c>
      <c r="F360" s="7" t="s">
        <v>978</v>
      </c>
      <c r="G360" s="8">
        <v>1</v>
      </c>
      <c r="H360" s="10">
        <v>6.39</v>
      </c>
      <c r="I360" s="8"/>
      <c r="J360" s="23"/>
      <c r="K360" s="8"/>
      <c r="L360" s="64"/>
      <c r="M360" s="21"/>
      <c r="N360" s="8"/>
      <c r="O360" s="18"/>
      <c r="P360" s="25"/>
    </row>
    <row r="361" ht="38.1" customHeight="1" spans="1:16">
      <c r="A361" s="7"/>
      <c r="B361" s="7"/>
      <c r="C361" s="7"/>
      <c r="D361" s="7" t="s">
        <v>76</v>
      </c>
      <c r="E361" s="8" t="s">
        <v>25</v>
      </c>
      <c r="F361" s="7" t="s">
        <v>979</v>
      </c>
      <c r="G361" s="8">
        <v>1</v>
      </c>
      <c r="H361" s="16">
        <v>50</v>
      </c>
      <c r="I361" s="8"/>
      <c r="J361" s="23"/>
      <c r="K361" s="8"/>
      <c r="L361" s="64"/>
      <c r="M361" s="21"/>
      <c r="N361" s="8"/>
      <c r="O361" s="18"/>
      <c r="P361" s="25"/>
    </row>
    <row r="362" ht="38.1" customHeight="1" spans="1:16">
      <c r="A362" s="7"/>
      <c r="B362" s="7"/>
      <c r="C362" s="7"/>
      <c r="D362" s="7" t="s">
        <v>76</v>
      </c>
      <c r="E362" s="8" t="s">
        <v>25</v>
      </c>
      <c r="F362" s="7" t="s">
        <v>980</v>
      </c>
      <c r="G362" s="8">
        <v>1</v>
      </c>
      <c r="H362" s="16"/>
      <c r="I362" s="8"/>
      <c r="J362" s="23"/>
      <c r="K362" s="8"/>
      <c r="L362" s="64"/>
      <c r="M362" s="21"/>
      <c r="N362" s="8"/>
      <c r="O362" s="18"/>
      <c r="P362" s="25"/>
    </row>
    <row r="363" ht="38.1" customHeight="1" spans="1:16">
      <c r="A363" s="7"/>
      <c r="B363" s="7"/>
      <c r="C363" s="7"/>
      <c r="D363" s="7" t="s">
        <v>76</v>
      </c>
      <c r="E363" s="8" t="s">
        <v>25</v>
      </c>
      <c r="F363" s="7" t="s">
        <v>981</v>
      </c>
      <c r="G363" s="8">
        <v>1</v>
      </c>
      <c r="H363" s="16"/>
      <c r="I363" s="8"/>
      <c r="J363" s="23"/>
      <c r="K363" s="8"/>
      <c r="L363" s="64"/>
      <c r="M363" s="21"/>
      <c r="N363" s="8"/>
      <c r="O363" s="18"/>
      <c r="P363" s="25"/>
    </row>
    <row r="364" ht="38.1" customHeight="1" spans="1:16">
      <c r="A364" s="7"/>
      <c r="B364" s="7"/>
      <c r="C364" s="7"/>
      <c r="D364" s="7" t="s">
        <v>24</v>
      </c>
      <c r="E364" s="8" t="s">
        <v>25</v>
      </c>
      <c r="F364" s="7" t="s">
        <v>982</v>
      </c>
      <c r="G364" s="8">
        <v>1</v>
      </c>
      <c r="H364" s="16"/>
      <c r="I364" s="8"/>
      <c r="J364" s="23"/>
      <c r="K364" s="8"/>
      <c r="L364" s="64"/>
      <c r="M364" s="21"/>
      <c r="N364" s="8"/>
      <c r="O364" s="18"/>
      <c r="P364" s="26"/>
    </row>
    <row r="365" ht="99" customHeight="1" spans="1:16">
      <c r="A365" s="7">
        <v>135</v>
      </c>
      <c r="B365" s="7" t="s">
        <v>938</v>
      </c>
      <c r="C365" s="7" t="s">
        <v>983</v>
      </c>
      <c r="D365" s="7" t="s">
        <v>24</v>
      </c>
      <c r="E365" s="8" t="s">
        <v>25</v>
      </c>
      <c r="F365" s="7" t="s">
        <v>984</v>
      </c>
      <c r="G365" s="8">
        <v>1</v>
      </c>
      <c r="H365" s="9">
        <v>200</v>
      </c>
      <c r="I365" s="8" t="s">
        <v>985</v>
      </c>
      <c r="J365" s="8" t="s">
        <v>986</v>
      </c>
      <c r="K365" s="8">
        <v>4</v>
      </c>
      <c r="L365" s="61">
        <v>299.18</v>
      </c>
      <c r="M365" s="9">
        <f>L365-H365</f>
        <v>99.18</v>
      </c>
      <c r="N365" s="8"/>
      <c r="O365" s="18">
        <v>2018</v>
      </c>
      <c r="P365" s="18"/>
    </row>
  </sheetData>
  <autoFilter ref="A3:P365">
    <extLst/>
  </autoFilter>
  <mergeCells count="917">
    <mergeCell ref="A1:N1"/>
    <mergeCell ref="B2:H2"/>
    <mergeCell ref="I2:L2"/>
    <mergeCell ref="A2:A3"/>
    <mergeCell ref="A5:A6"/>
    <mergeCell ref="A7:A11"/>
    <mergeCell ref="A12:A13"/>
    <mergeCell ref="A14:A19"/>
    <mergeCell ref="A21:A22"/>
    <mergeCell ref="A25:A26"/>
    <mergeCell ref="A27:A28"/>
    <mergeCell ref="A30:A34"/>
    <mergeCell ref="A35:A39"/>
    <mergeCell ref="A40:A41"/>
    <mergeCell ref="A42:A44"/>
    <mergeCell ref="A45:A47"/>
    <mergeCell ref="A49:A50"/>
    <mergeCell ref="A51:A54"/>
    <mergeCell ref="A55:A56"/>
    <mergeCell ref="A57:A61"/>
    <mergeCell ref="A62:A65"/>
    <mergeCell ref="A66:A70"/>
    <mergeCell ref="A74:A76"/>
    <mergeCell ref="A77:A80"/>
    <mergeCell ref="A81:A82"/>
    <mergeCell ref="A83:A88"/>
    <mergeCell ref="A90:A93"/>
    <mergeCell ref="A94:A96"/>
    <mergeCell ref="A97:A98"/>
    <mergeCell ref="A99:A107"/>
    <mergeCell ref="A108:A110"/>
    <mergeCell ref="A111:A116"/>
    <mergeCell ref="A122:A124"/>
    <mergeCell ref="A125:A126"/>
    <mergeCell ref="A127:A129"/>
    <mergeCell ref="A130:A132"/>
    <mergeCell ref="A133:A136"/>
    <mergeCell ref="A138:A140"/>
    <mergeCell ref="A141:A142"/>
    <mergeCell ref="A145:A146"/>
    <mergeCell ref="A147:A149"/>
    <mergeCell ref="A150:A158"/>
    <mergeCell ref="A159:A160"/>
    <mergeCell ref="A161:A163"/>
    <mergeCell ref="A164:A165"/>
    <mergeCell ref="A171:A175"/>
    <mergeCell ref="A176:A178"/>
    <mergeCell ref="A180:A185"/>
    <mergeCell ref="A186:A193"/>
    <mergeCell ref="A194:A195"/>
    <mergeCell ref="A197:A198"/>
    <mergeCell ref="A200:A201"/>
    <mergeCell ref="A202:A204"/>
    <mergeCell ref="A205:A207"/>
    <mergeCell ref="A208:A209"/>
    <mergeCell ref="A210:A212"/>
    <mergeCell ref="A213:A215"/>
    <mergeCell ref="A217:A221"/>
    <mergeCell ref="A222:A223"/>
    <mergeCell ref="A226:A228"/>
    <mergeCell ref="A229:A230"/>
    <mergeCell ref="A231:A232"/>
    <mergeCell ref="A233:A234"/>
    <mergeCell ref="A235:A239"/>
    <mergeCell ref="A240:A242"/>
    <mergeCell ref="A243:A247"/>
    <mergeCell ref="A248:A250"/>
    <mergeCell ref="A253:A255"/>
    <mergeCell ref="A256:A257"/>
    <mergeCell ref="A259:A262"/>
    <mergeCell ref="A264:A265"/>
    <mergeCell ref="A268:A273"/>
    <mergeCell ref="A274:A275"/>
    <mergeCell ref="A276:A278"/>
    <mergeCell ref="A279:A282"/>
    <mergeCell ref="A283:A286"/>
    <mergeCell ref="A288:A291"/>
    <mergeCell ref="A293:A294"/>
    <mergeCell ref="A295:A296"/>
    <mergeCell ref="A298:A299"/>
    <mergeCell ref="A300:A303"/>
    <mergeCell ref="A304:A306"/>
    <mergeCell ref="A307:A308"/>
    <mergeCell ref="A309:A313"/>
    <mergeCell ref="A314:A315"/>
    <mergeCell ref="A316:A318"/>
    <mergeCell ref="A320:A322"/>
    <mergeCell ref="A323:A325"/>
    <mergeCell ref="A326:A328"/>
    <mergeCell ref="A329:A333"/>
    <mergeCell ref="A334:A338"/>
    <mergeCell ref="A339:A340"/>
    <mergeCell ref="A341:A343"/>
    <mergeCell ref="A344:A347"/>
    <mergeCell ref="A349:A350"/>
    <mergeCell ref="A351:A353"/>
    <mergeCell ref="A354:A356"/>
    <mergeCell ref="A358:A364"/>
    <mergeCell ref="B5:B6"/>
    <mergeCell ref="B7:B11"/>
    <mergeCell ref="B12:B13"/>
    <mergeCell ref="B14:B19"/>
    <mergeCell ref="B21:B22"/>
    <mergeCell ref="B25:B26"/>
    <mergeCell ref="B27:B28"/>
    <mergeCell ref="B30:B34"/>
    <mergeCell ref="B35:B39"/>
    <mergeCell ref="B40:B41"/>
    <mergeCell ref="B42:B44"/>
    <mergeCell ref="B45:B47"/>
    <mergeCell ref="B49:B50"/>
    <mergeCell ref="B51:B54"/>
    <mergeCell ref="B55:B56"/>
    <mergeCell ref="B57:B61"/>
    <mergeCell ref="B62:B65"/>
    <mergeCell ref="B66:B70"/>
    <mergeCell ref="B74:B76"/>
    <mergeCell ref="B77:B80"/>
    <mergeCell ref="B81:B82"/>
    <mergeCell ref="B83:B88"/>
    <mergeCell ref="B90:B93"/>
    <mergeCell ref="B94:B96"/>
    <mergeCell ref="B97:B98"/>
    <mergeCell ref="B99:B107"/>
    <mergeCell ref="B108:B110"/>
    <mergeCell ref="B111:B116"/>
    <mergeCell ref="B122:B124"/>
    <mergeCell ref="B125:B126"/>
    <mergeCell ref="B127:B129"/>
    <mergeCell ref="B130:B132"/>
    <mergeCell ref="B133:B136"/>
    <mergeCell ref="B138:B140"/>
    <mergeCell ref="B141:B142"/>
    <mergeCell ref="B145:B146"/>
    <mergeCell ref="B147:B149"/>
    <mergeCell ref="B150:B158"/>
    <mergeCell ref="B159:B160"/>
    <mergeCell ref="B161:B163"/>
    <mergeCell ref="B164:B165"/>
    <mergeCell ref="B171:B175"/>
    <mergeCell ref="B176:B178"/>
    <mergeCell ref="B180:B185"/>
    <mergeCell ref="B186:B193"/>
    <mergeCell ref="B194:B195"/>
    <mergeCell ref="B197:B198"/>
    <mergeCell ref="B200:B201"/>
    <mergeCell ref="B202:B204"/>
    <mergeCell ref="B205:B207"/>
    <mergeCell ref="B208:B209"/>
    <mergeCell ref="B210:B212"/>
    <mergeCell ref="B213:B215"/>
    <mergeCell ref="B217:B221"/>
    <mergeCell ref="B222:B223"/>
    <mergeCell ref="B226:B228"/>
    <mergeCell ref="B229:B230"/>
    <mergeCell ref="B231:B232"/>
    <mergeCell ref="B233:B234"/>
    <mergeCell ref="B235:B239"/>
    <mergeCell ref="B240:B242"/>
    <mergeCell ref="B243:B247"/>
    <mergeCell ref="B248:B250"/>
    <mergeCell ref="B253:B255"/>
    <mergeCell ref="B256:B257"/>
    <mergeCell ref="B259:B262"/>
    <mergeCell ref="B264:B265"/>
    <mergeCell ref="B268:B273"/>
    <mergeCell ref="B274:B275"/>
    <mergeCell ref="B276:B278"/>
    <mergeCell ref="B279:B282"/>
    <mergeCell ref="B283:B286"/>
    <mergeCell ref="B288:B291"/>
    <mergeCell ref="B293:B294"/>
    <mergeCell ref="B295:B296"/>
    <mergeCell ref="B298:B299"/>
    <mergeCell ref="B300:B303"/>
    <mergeCell ref="B304:B306"/>
    <mergeCell ref="B307:B308"/>
    <mergeCell ref="B309:B313"/>
    <mergeCell ref="B314:B315"/>
    <mergeCell ref="B316:B318"/>
    <mergeCell ref="B320:B322"/>
    <mergeCell ref="B323:B325"/>
    <mergeCell ref="B326:B328"/>
    <mergeCell ref="B329:B333"/>
    <mergeCell ref="B334:B338"/>
    <mergeCell ref="B339:B340"/>
    <mergeCell ref="B341:B343"/>
    <mergeCell ref="B344:B347"/>
    <mergeCell ref="B349:B350"/>
    <mergeCell ref="B351:B353"/>
    <mergeCell ref="B354:B356"/>
    <mergeCell ref="B358:B364"/>
    <mergeCell ref="C5:C6"/>
    <mergeCell ref="C7:C11"/>
    <mergeCell ref="C12:C13"/>
    <mergeCell ref="C14:C19"/>
    <mergeCell ref="C21:C22"/>
    <mergeCell ref="C25:C26"/>
    <mergeCell ref="C27:C28"/>
    <mergeCell ref="C30:C34"/>
    <mergeCell ref="C35:C39"/>
    <mergeCell ref="C40:C41"/>
    <mergeCell ref="C42:C44"/>
    <mergeCell ref="C45:C47"/>
    <mergeCell ref="C49:C50"/>
    <mergeCell ref="C51:C54"/>
    <mergeCell ref="C55:C56"/>
    <mergeCell ref="C57:C61"/>
    <mergeCell ref="C62:C65"/>
    <mergeCell ref="C66:C70"/>
    <mergeCell ref="C74:C76"/>
    <mergeCell ref="C77:C80"/>
    <mergeCell ref="C81:C82"/>
    <mergeCell ref="C83:C88"/>
    <mergeCell ref="C90:C93"/>
    <mergeCell ref="C94:C96"/>
    <mergeCell ref="C97:C98"/>
    <mergeCell ref="C99:C100"/>
    <mergeCell ref="C102:C105"/>
    <mergeCell ref="C108:C110"/>
    <mergeCell ref="C111:C116"/>
    <mergeCell ref="C122:C124"/>
    <mergeCell ref="C125:C126"/>
    <mergeCell ref="C127:C129"/>
    <mergeCell ref="C130:C132"/>
    <mergeCell ref="C133:C136"/>
    <mergeCell ref="C138:C140"/>
    <mergeCell ref="C141:C142"/>
    <mergeCell ref="C145:C146"/>
    <mergeCell ref="C147:C149"/>
    <mergeCell ref="C150:C158"/>
    <mergeCell ref="C159:C160"/>
    <mergeCell ref="C161:C163"/>
    <mergeCell ref="C164:C165"/>
    <mergeCell ref="C171:C175"/>
    <mergeCell ref="C176:C178"/>
    <mergeCell ref="C180:C185"/>
    <mergeCell ref="C186:C193"/>
    <mergeCell ref="C194:C195"/>
    <mergeCell ref="C197:C198"/>
    <mergeCell ref="C200:C201"/>
    <mergeCell ref="C202:C204"/>
    <mergeCell ref="C205:C207"/>
    <mergeCell ref="C208:C209"/>
    <mergeCell ref="C210:C212"/>
    <mergeCell ref="C213:C215"/>
    <mergeCell ref="C217:C221"/>
    <mergeCell ref="C222:C223"/>
    <mergeCell ref="C226:C228"/>
    <mergeCell ref="C229:C230"/>
    <mergeCell ref="C231:C232"/>
    <mergeCell ref="C233:C234"/>
    <mergeCell ref="C235:C239"/>
    <mergeCell ref="C240:C242"/>
    <mergeCell ref="C243:C247"/>
    <mergeCell ref="C248:C250"/>
    <mergeCell ref="C253:C255"/>
    <mergeCell ref="C256:C257"/>
    <mergeCell ref="C259:C262"/>
    <mergeCell ref="C264:C265"/>
    <mergeCell ref="C268:C273"/>
    <mergeCell ref="C274:C275"/>
    <mergeCell ref="C276:C278"/>
    <mergeCell ref="C279:C282"/>
    <mergeCell ref="C283:C286"/>
    <mergeCell ref="C288:C291"/>
    <mergeCell ref="C293:C294"/>
    <mergeCell ref="C295:C296"/>
    <mergeCell ref="C298:C299"/>
    <mergeCell ref="C300:C303"/>
    <mergeCell ref="C304:C306"/>
    <mergeCell ref="C307:C308"/>
    <mergeCell ref="C309:C313"/>
    <mergeCell ref="C314:C315"/>
    <mergeCell ref="C316:C318"/>
    <mergeCell ref="C320:C322"/>
    <mergeCell ref="C323:C325"/>
    <mergeCell ref="C326:C328"/>
    <mergeCell ref="C329:C333"/>
    <mergeCell ref="C334:C338"/>
    <mergeCell ref="C339:C340"/>
    <mergeCell ref="C341:C343"/>
    <mergeCell ref="C344:C347"/>
    <mergeCell ref="C349:C350"/>
    <mergeCell ref="C351:C353"/>
    <mergeCell ref="C354:C356"/>
    <mergeCell ref="C358:C364"/>
    <mergeCell ref="H8:H11"/>
    <mergeCell ref="H361:H364"/>
    <mergeCell ref="I7:I11"/>
    <mergeCell ref="I14:I18"/>
    <mergeCell ref="I21:I22"/>
    <mergeCell ref="I27:I28"/>
    <mergeCell ref="I30:I33"/>
    <mergeCell ref="I35:I37"/>
    <mergeCell ref="I42:I43"/>
    <mergeCell ref="I45:I46"/>
    <mergeCell ref="I51:I54"/>
    <mergeCell ref="I57:I60"/>
    <mergeCell ref="I62:I64"/>
    <mergeCell ref="I66:I69"/>
    <mergeCell ref="I74:I75"/>
    <mergeCell ref="I77:I79"/>
    <mergeCell ref="I81:I82"/>
    <mergeCell ref="I83:I85"/>
    <mergeCell ref="I86:I87"/>
    <mergeCell ref="I90:I92"/>
    <mergeCell ref="I94:I96"/>
    <mergeCell ref="I99:I107"/>
    <mergeCell ref="I108:I109"/>
    <mergeCell ref="I111:I114"/>
    <mergeCell ref="I122:I123"/>
    <mergeCell ref="I125:I126"/>
    <mergeCell ref="I127:I128"/>
    <mergeCell ref="I130:I131"/>
    <mergeCell ref="I133:I135"/>
    <mergeCell ref="I138:I140"/>
    <mergeCell ref="I145:I146"/>
    <mergeCell ref="I147:I149"/>
    <mergeCell ref="I150:I158"/>
    <mergeCell ref="I159:I160"/>
    <mergeCell ref="I161:I162"/>
    <mergeCell ref="I171:I172"/>
    <mergeCell ref="I173:I174"/>
    <mergeCell ref="I176:I177"/>
    <mergeCell ref="I180:I184"/>
    <mergeCell ref="I186:I193"/>
    <mergeCell ref="I194:I195"/>
    <mergeCell ref="I197:I198"/>
    <mergeCell ref="I200:I201"/>
    <mergeCell ref="I202:I203"/>
    <mergeCell ref="I210:I212"/>
    <mergeCell ref="I213:I214"/>
    <mergeCell ref="I217:I220"/>
    <mergeCell ref="I226:I228"/>
    <mergeCell ref="I233:I234"/>
    <mergeCell ref="I235:I238"/>
    <mergeCell ref="I240:I242"/>
    <mergeCell ref="I243:I246"/>
    <mergeCell ref="I248:I249"/>
    <mergeCell ref="I253:I255"/>
    <mergeCell ref="I256:I257"/>
    <mergeCell ref="I259:I261"/>
    <mergeCell ref="I264:I265"/>
    <mergeCell ref="I268:I272"/>
    <mergeCell ref="I274:I275"/>
    <mergeCell ref="I276:I278"/>
    <mergeCell ref="I279:I282"/>
    <mergeCell ref="I283:I285"/>
    <mergeCell ref="I288:I291"/>
    <mergeCell ref="I298:I299"/>
    <mergeCell ref="I300:I302"/>
    <mergeCell ref="I304:I306"/>
    <mergeCell ref="I307:I308"/>
    <mergeCell ref="I309:I312"/>
    <mergeCell ref="I314:I315"/>
    <mergeCell ref="I316:I317"/>
    <mergeCell ref="I320:I321"/>
    <mergeCell ref="I323:I325"/>
    <mergeCell ref="I326:I327"/>
    <mergeCell ref="I329:I332"/>
    <mergeCell ref="I334:I338"/>
    <mergeCell ref="I341:I343"/>
    <mergeCell ref="I344:I346"/>
    <mergeCell ref="I351:I352"/>
    <mergeCell ref="I354:I355"/>
    <mergeCell ref="I358:I364"/>
    <mergeCell ref="J7:J11"/>
    <mergeCell ref="J14:J18"/>
    <mergeCell ref="J21:J22"/>
    <mergeCell ref="J27:J28"/>
    <mergeCell ref="J30:J33"/>
    <mergeCell ref="J35:J37"/>
    <mergeCell ref="J42:J43"/>
    <mergeCell ref="J45:J46"/>
    <mergeCell ref="J51:J54"/>
    <mergeCell ref="J57:J60"/>
    <mergeCell ref="J62:J64"/>
    <mergeCell ref="J66:J69"/>
    <mergeCell ref="J74:J75"/>
    <mergeCell ref="J77:J79"/>
    <mergeCell ref="J81:J82"/>
    <mergeCell ref="J83:J85"/>
    <mergeCell ref="J86:J87"/>
    <mergeCell ref="J90:J92"/>
    <mergeCell ref="J94:J96"/>
    <mergeCell ref="J99:J107"/>
    <mergeCell ref="J108:J109"/>
    <mergeCell ref="J111:J114"/>
    <mergeCell ref="J122:J123"/>
    <mergeCell ref="J125:J126"/>
    <mergeCell ref="J127:J128"/>
    <mergeCell ref="J130:J131"/>
    <mergeCell ref="J133:J135"/>
    <mergeCell ref="J138:J140"/>
    <mergeCell ref="J145:J146"/>
    <mergeCell ref="J147:J149"/>
    <mergeCell ref="J150:J158"/>
    <mergeCell ref="J159:J160"/>
    <mergeCell ref="J161:J162"/>
    <mergeCell ref="J171:J172"/>
    <mergeCell ref="J173:J174"/>
    <mergeCell ref="J176:J177"/>
    <mergeCell ref="J180:J184"/>
    <mergeCell ref="J186:J193"/>
    <mergeCell ref="J194:J195"/>
    <mergeCell ref="J197:J198"/>
    <mergeCell ref="J200:J201"/>
    <mergeCell ref="J202:J203"/>
    <mergeCell ref="J210:J212"/>
    <mergeCell ref="J213:J214"/>
    <mergeCell ref="J217:J220"/>
    <mergeCell ref="J226:J228"/>
    <mergeCell ref="J233:J234"/>
    <mergeCell ref="J235:J238"/>
    <mergeCell ref="J240:J242"/>
    <mergeCell ref="J243:J246"/>
    <mergeCell ref="J248:J249"/>
    <mergeCell ref="J253:J255"/>
    <mergeCell ref="J256:J257"/>
    <mergeCell ref="J259:J261"/>
    <mergeCell ref="J264:J265"/>
    <mergeCell ref="J268:J272"/>
    <mergeCell ref="J274:J275"/>
    <mergeCell ref="J276:J278"/>
    <mergeCell ref="J279:J282"/>
    <mergeCell ref="J283:J285"/>
    <mergeCell ref="J288:J291"/>
    <mergeCell ref="J298:J299"/>
    <mergeCell ref="J300:J302"/>
    <mergeCell ref="J304:J306"/>
    <mergeCell ref="J307:J308"/>
    <mergeCell ref="J309:J312"/>
    <mergeCell ref="J314:J315"/>
    <mergeCell ref="J316:J317"/>
    <mergeCell ref="J320:J321"/>
    <mergeCell ref="J323:J325"/>
    <mergeCell ref="J326:J327"/>
    <mergeCell ref="J329:J332"/>
    <mergeCell ref="J334:J338"/>
    <mergeCell ref="J341:J343"/>
    <mergeCell ref="J344:J346"/>
    <mergeCell ref="J351:J352"/>
    <mergeCell ref="J354:J355"/>
    <mergeCell ref="J358:J364"/>
    <mergeCell ref="K7:K11"/>
    <mergeCell ref="K14:K18"/>
    <mergeCell ref="K21:K22"/>
    <mergeCell ref="K27:K28"/>
    <mergeCell ref="K30:K33"/>
    <mergeCell ref="K35:K37"/>
    <mergeCell ref="K42:K43"/>
    <mergeCell ref="K45:K46"/>
    <mergeCell ref="K51:K54"/>
    <mergeCell ref="K57:K60"/>
    <mergeCell ref="K62:K64"/>
    <mergeCell ref="K66:K69"/>
    <mergeCell ref="K74:K75"/>
    <mergeCell ref="K77:K79"/>
    <mergeCell ref="K81:K82"/>
    <mergeCell ref="K83:K85"/>
    <mergeCell ref="K86:K87"/>
    <mergeCell ref="K90:K92"/>
    <mergeCell ref="K94:K96"/>
    <mergeCell ref="K99:K107"/>
    <mergeCell ref="K108:K109"/>
    <mergeCell ref="K111:K114"/>
    <mergeCell ref="K122:K123"/>
    <mergeCell ref="K125:K126"/>
    <mergeCell ref="K127:K128"/>
    <mergeCell ref="K130:K131"/>
    <mergeCell ref="K133:K135"/>
    <mergeCell ref="K138:K140"/>
    <mergeCell ref="K145:K146"/>
    <mergeCell ref="K147:K149"/>
    <mergeCell ref="K150:K158"/>
    <mergeCell ref="K159:K160"/>
    <mergeCell ref="K161:K162"/>
    <mergeCell ref="K171:K172"/>
    <mergeCell ref="K173:K174"/>
    <mergeCell ref="K176:K177"/>
    <mergeCell ref="K180:K184"/>
    <mergeCell ref="K186:K193"/>
    <mergeCell ref="K194:K195"/>
    <mergeCell ref="K197:K198"/>
    <mergeCell ref="K200:K201"/>
    <mergeCell ref="K202:K203"/>
    <mergeCell ref="K210:K212"/>
    <mergeCell ref="K213:K214"/>
    <mergeCell ref="K217:K220"/>
    <mergeCell ref="K226:K228"/>
    <mergeCell ref="K233:K234"/>
    <mergeCell ref="K235:K238"/>
    <mergeCell ref="K240:K242"/>
    <mergeCell ref="K243:K246"/>
    <mergeCell ref="K248:K249"/>
    <mergeCell ref="K253:K255"/>
    <mergeCell ref="K256:K257"/>
    <mergeCell ref="K259:K261"/>
    <mergeCell ref="K264:K265"/>
    <mergeCell ref="K268:K272"/>
    <mergeCell ref="K274:K275"/>
    <mergeCell ref="K276:K278"/>
    <mergeCell ref="K279:K282"/>
    <mergeCell ref="K283:K285"/>
    <mergeCell ref="K288:K291"/>
    <mergeCell ref="K298:K299"/>
    <mergeCell ref="K300:K302"/>
    <mergeCell ref="K304:K306"/>
    <mergeCell ref="K307:K308"/>
    <mergeCell ref="K309:K312"/>
    <mergeCell ref="K314:K315"/>
    <mergeCell ref="K316:K317"/>
    <mergeCell ref="K320:K321"/>
    <mergeCell ref="K323:K325"/>
    <mergeCell ref="K326:K327"/>
    <mergeCell ref="K329:K332"/>
    <mergeCell ref="K334:K338"/>
    <mergeCell ref="K341:K343"/>
    <mergeCell ref="K344:K346"/>
    <mergeCell ref="K351:K352"/>
    <mergeCell ref="K354:K355"/>
    <mergeCell ref="K358:K364"/>
    <mergeCell ref="L7:L11"/>
    <mergeCell ref="L14:L18"/>
    <mergeCell ref="L21:L22"/>
    <mergeCell ref="L27:L28"/>
    <mergeCell ref="L30:L33"/>
    <mergeCell ref="L35:L37"/>
    <mergeCell ref="L42:L43"/>
    <mergeCell ref="L45:L46"/>
    <mergeCell ref="L51:L54"/>
    <mergeCell ref="L57:L60"/>
    <mergeCell ref="L62:L64"/>
    <mergeCell ref="L66:L69"/>
    <mergeCell ref="L74:L75"/>
    <mergeCell ref="L77:L79"/>
    <mergeCell ref="L81:L82"/>
    <mergeCell ref="L83:L85"/>
    <mergeCell ref="L86:L87"/>
    <mergeCell ref="L90:L92"/>
    <mergeCell ref="L94:L96"/>
    <mergeCell ref="L99:L107"/>
    <mergeCell ref="L108:L109"/>
    <mergeCell ref="L111:L114"/>
    <mergeCell ref="L122:L123"/>
    <mergeCell ref="L125:L126"/>
    <mergeCell ref="L127:L128"/>
    <mergeCell ref="L130:L131"/>
    <mergeCell ref="L133:L135"/>
    <mergeCell ref="L138:L140"/>
    <mergeCell ref="L145:L146"/>
    <mergeCell ref="L147:L149"/>
    <mergeCell ref="L150:L158"/>
    <mergeCell ref="L159:L160"/>
    <mergeCell ref="L161:L162"/>
    <mergeCell ref="L171:L172"/>
    <mergeCell ref="L173:L174"/>
    <mergeCell ref="L176:L177"/>
    <mergeCell ref="L180:L184"/>
    <mergeCell ref="L186:L193"/>
    <mergeCell ref="L194:L195"/>
    <mergeCell ref="L197:L198"/>
    <mergeCell ref="L200:L201"/>
    <mergeCell ref="L202:L203"/>
    <mergeCell ref="L210:L212"/>
    <mergeCell ref="L213:L214"/>
    <mergeCell ref="L217:L220"/>
    <mergeCell ref="L226:L228"/>
    <mergeCell ref="L233:L234"/>
    <mergeCell ref="L235:L238"/>
    <mergeCell ref="L240:L242"/>
    <mergeCell ref="L243:L246"/>
    <mergeCell ref="L248:L249"/>
    <mergeCell ref="L253:L255"/>
    <mergeCell ref="L256:L257"/>
    <mergeCell ref="L259:L261"/>
    <mergeCell ref="L264:L265"/>
    <mergeCell ref="L268:L272"/>
    <mergeCell ref="L274:L275"/>
    <mergeCell ref="L276:L278"/>
    <mergeCell ref="L279:L282"/>
    <mergeCell ref="L283:L285"/>
    <mergeCell ref="L288:L291"/>
    <mergeCell ref="L298:L299"/>
    <mergeCell ref="L300:L302"/>
    <mergeCell ref="L304:L306"/>
    <mergeCell ref="L307:L308"/>
    <mergeCell ref="L309:L312"/>
    <mergeCell ref="L314:L315"/>
    <mergeCell ref="L316:L317"/>
    <mergeCell ref="L320:L321"/>
    <mergeCell ref="L323:L325"/>
    <mergeCell ref="L326:L327"/>
    <mergeCell ref="L329:L332"/>
    <mergeCell ref="L334:L338"/>
    <mergeCell ref="L341:L343"/>
    <mergeCell ref="L344:L346"/>
    <mergeCell ref="L351:L352"/>
    <mergeCell ref="L354:L355"/>
    <mergeCell ref="L358:L364"/>
    <mergeCell ref="M2:M3"/>
    <mergeCell ref="M7:M11"/>
    <mergeCell ref="M14:M18"/>
    <mergeCell ref="M21:M22"/>
    <mergeCell ref="M27:M28"/>
    <mergeCell ref="M30:M33"/>
    <mergeCell ref="M35:M37"/>
    <mergeCell ref="M42:M43"/>
    <mergeCell ref="M45:M46"/>
    <mergeCell ref="M51:M54"/>
    <mergeCell ref="M57:M60"/>
    <mergeCell ref="M62:M64"/>
    <mergeCell ref="M66:M69"/>
    <mergeCell ref="M74:M75"/>
    <mergeCell ref="M77:M79"/>
    <mergeCell ref="M81:M82"/>
    <mergeCell ref="M83:M85"/>
    <mergeCell ref="M86:M87"/>
    <mergeCell ref="M90:M92"/>
    <mergeCell ref="M94:M96"/>
    <mergeCell ref="M99:M107"/>
    <mergeCell ref="M108:M109"/>
    <mergeCell ref="M111:M114"/>
    <mergeCell ref="M122:M123"/>
    <mergeCell ref="M125:M126"/>
    <mergeCell ref="M127:M128"/>
    <mergeCell ref="M130:M131"/>
    <mergeCell ref="M133:M135"/>
    <mergeCell ref="M138:M140"/>
    <mergeCell ref="M145:M146"/>
    <mergeCell ref="M147:M149"/>
    <mergeCell ref="M150:M158"/>
    <mergeCell ref="M159:M160"/>
    <mergeCell ref="M161:M162"/>
    <mergeCell ref="M171:M172"/>
    <mergeCell ref="M173:M174"/>
    <mergeCell ref="M176:M177"/>
    <mergeCell ref="M180:M184"/>
    <mergeCell ref="M186:M193"/>
    <mergeCell ref="M194:M195"/>
    <mergeCell ref="M197:M198"/>
    <mergeCell ref="M200:M201"/>
    <mergeCell ref="M202:M203"/>
    <mergeCell ref="M210:M212"/>
    <mergeCell ref="M213:M214"/>
    <mergeCell ref="M217:M220"/>
    <mergeCell ref="M226:M228"/>
    <mergeCell ref="M233:M234"/>
    <mergeCell ref="M235:M238"/>
    <mergeCell ref="M240:M242"/>
    <mergeCell ref="M243:M246"/>
    <mergeCell ref="M248:M249"/>
    <mergeCell ref="M253:M255"/>
    <mergeCell ref="M256:M257"/>
    <mergeCell ref="M259:M261"/>
    <mergeCell ref="M264:M265"/>
    <mergeCell ref="M268:M272"/>
    <mergeCell ref="M274:M275"/>
    <mergeCell ref="M276:M278"/>
    <mergeCell ref="M279:M282"/>
    <mergeCell ref="M283:M285"/>
    <mergeCell ref="M288:M291"/>
    <mergeCell ref="M298:M299"/>
    <mergeCell ref="M300:M302"/>
    <mergeCell ref="M304:M306"/>
    <mergeCell ref="M307:M308"/>
    <mergeCell ref="M309:M312"/>
    <mergeCell ref="M314:M315"/>
    <mergeCell ref="M316:M317"/>
    <mergeCell ref="M320:M321"/>
    <mergeCell ref="M323:M325"/>
    <mergeCell ref="M326:M327"/>
    <mergeCell ref="M329:M332"/>
    <mergeCell ref="M334:M338"/>
    <mergeCell ref="M341:M343"/>
    <mergeCell ref="M344:M346"/>
    <mergeCell ref="M351:M352"/>
    <mergeCell ref="M354:M355"/>
    <mergeCell ref="M358:M364"/>
    <mergeCell ref="N2:N3"/>
    <mergeCell ref="N7:N11"/>
    <mergeCell ref="N14:N18"/>
    <mergeCell ref="N21:N22"/>
    <mergeCell ref="N27:N28"/>
    <mergeCell ref="N30:N33"/>
    <mergeCell ref="N35:N37"/>
    <mergeCell ref="N42:N43"/>
    <mergeCell ref="N45:N46"/>
    <mergeCell ref="N51:N54"/>
    <mergeCell ref="N57:N60"/>
    <mergeCell ref="N62:N64"/>
    <mergeCell ref="N66:N69"/>
    <mergeCell ref="N74:N75"/>
    <mergeCell ref="N77:N79"/>
    <mergeCell ref="N81:N82"/>
    <mergeCell ref="N83:N85"/>
    <mergeCell ref="N86:N87"/>
    <mergeCell ref="N90:N92"/>
    <mergeCell ref="N94:N96"/>
    <mergeCell ref="N99:N107"/>
    <mergeCell ref="N108:N109"/>
    <mergeCell ref="N111:N114"/>
    <mergeCell ref="N122:N123"/>
    <mergeCell ref="N125:N126"/>
    <mergeCell ref="N127:N128"/>
    <mergeCell ref="N130:N131"/>
    <mergeCell ref="N133:N135"/>
    <mergeCell ref="N138:N140"/>
    <mergeCell ref="N145:N146"/>
    <mergeCell ref="N147:N149"/>
    <mergeCell ref="N150:N158"/>
    <mergeCell ref="N159:N160"/>
    <mergeCell ref="N161:N162"/>
    <mergeCell ref="N171:N172"/>
    <mergeCell ref="N173:N174"/>
    <mergeCell ref="N176:N177"/>
    <mergeCell ref="N180:N184"/>
    <mergeCell ref="N186:N193"/>
    <mergeCell ref="N194:N195"/>
    <mergeCell ref="N197:N198"/>
    <mergeCell ref="N200:N201"/>
    <mergeCell ref="N202:N203"/>
    <mergeCell ref="N210:N212"/>
    <mergeCell ref="N213:N214"/>
    <mergeCell ref="N217:N220"/>
    <mergeCell ref="N226:N228"/>
    <mergeCell ref="N233:N234"/>
    <mergeCell ref="N235:N238"/>
    <mergeCell ref="N240:N242"/>
    <mergeCell ref="N243:N246"/>
    <mergeCell ref="N248:N249"/>
    <mergeCell ref="N253:N255"/>
    <mergeCell ref="N256:N257"/>
    <mergeCell ref="N259:N261"/>
    <mergeCell ref="N264:N265"/>
    <mergeCell ref="N268:N272"/>
    <mergeCell ref="N274:N275"/>
    <mergeCell ref="N276:N278"/>
    <mergeCell ref="N279:N282"/>
    <mergeCell ref="N283:N285"/>
    <mergeCell ref="N288:N291"/>
    <mergeCell ref="N298:N299"/>
    <mergeCell ref="N300:N302"/>
    <mergeCell ref="N304:N306"/>
    <mergeCell ref="N307:N308"/>
    <mergeCell ref="N309:N312"/>
    <mergeCell ref="N314:N315"/>
    <mergeCell ref="N316:N317"/>
    <mergeCell ref="N320:N321"/>
    <mergeCell ref="N323:N325"/>
    <mergeCell ref="N326:N327"/>
    <mergeCell ref="N329:N332"/>
    <mergeCell ref="N334:N338"/>
    <mergeCell ref="N341:N343"/>
    <mergeCell ref="N344:N346"/>
    <mergeCell ref="N351:N352"/>
    <mergeCell ref="N354:N355"/>
    <mergeCell ref="N358:N364"/>
    <mergeCell ref="O2:O3"/>
    <mergeCell ref="O7:O11"/>
    <mergeCell ref="O14:O18"/>
    <mergeCell ref="O21:O22"/>
    <mergeCell ref="O27:O28"/>
    <mergeCell ref="O30:O33"/>
    <mergeCell ref="O35:O37"/>
    <mergeCell ref="O42:O43"/>
    <mergeCell ref="O45:O46"/>
    <mergeCell ref="O51:O54"/>
    <mergeCell ref="O57:O60"/>
    <mergeCell ref="O62:O64"/>
    <mergeCell ref="O66:O69"/>
    <mergeCell ref="O74:O75"/>
    <mergeCell ref="O77:O79"/>
    <mergeCell ref="O81:O82"/>
    <mergeCell ref="O83:O85"/>
    <mergeCell ref="O86:O87"/>
    <mergeCell ref="O90:O92"/>
    <mergeCell ref="O94:O96"/>
    <mergeCell ref="O99:O107"/>
    <mergeCell ref="O108:O109"/>
    <mergeCell ref="O111:O114"/>
    <mergeCell ref="O122:O123"/>
    <mergeCell ref="O125:O126"/>
    <mergeCell ref="O127:O128"/>
    <mergeCell ref="O130:O131"/>
    <mergeCell ref="O133:O135"/>
    <mergeCell ref="O138:O140"/>
    <mergeCell ref="O145:O146"/>
    <mergeCell ref="O147:O149"/>
    <mergeCell ref="O150:O158"/>
    <mergeCell ref="O159:O160"/>
    <mergeCell ref="O161:O162"/>
    <mergeCell ref="O171:O172"/>
    <mergeCell ref="O173:O174"/>
    <mergeCell ref="O176:O177"/>
    <mergeCell ref="O180:O184"/>
    <mergeCell ref="O186:O193"/>
    <mergeCell ref="O194:O195"/>
    <mergeCell ref="O197:O198"/>
    <mergeCell ref="O200:O201"/>
    <mergeCell ref="O202:O203"/>
    <mergeCell ref="O210:O212"/>
    <mergeCell ref="O213:O214"/>
    <mergeCell ref="O217:O220"/>
    <mergeCell ref="O226:O228"/>
    <mergeCell ref="O233:O234"/>
    <mergeCell ref="O235:O238"/>
    <mergeCell ref="O240:O242"/>
    <mergeCell ref="O243:O246"/>
    <mergeCell ref="O248:O249"/>
    <mergeCell ref="O253:O255"/>
    <mergeCell ref="O256:O257"/>
    <mergeCell ref="O259:O261"/>
    <mergeCell ref="O264:O265"/>
    <mergeCell ref="O268:O272"/>
    <mergeCell ref="O274:O275"/>
    <mergeCell ref="O276:O278"/>
    <mergeCell ref="O279:O282"/>
    <mergeCell ref="O283:O285"/>
    <mergeCell ref="O288:O291"/>
    <mergeCell ref="O298:O299"/>
    <mergeCell ref="O300:O302"/>
    <mergeCell ref="O304:O306"/>
    <mergeCell ref="O307:O308"/>
    <mergeCell ref="O309:O312"/>
    <mergeCell ref="O314:O315"/>
    <mergeCell ref="O316:O317"/>
    <mergeCell ref="O320:O321"/>
    <mergeCell ref="O323:O325"/>
    <mergeCell ref="O326:O327"/>
    <mergeCell ref="O329:O332"/>
    <mergeCell ref="O334:O338"/>
    <mergeCell ref="O341:O343"/>
    <mergeCell ref="O344:O346"/>
    <mergeCell ref="O351:O352"/>
    <mergeCell ref="O354:O355"/>
    <mergeCell ref="O358:O364"/>
    <mergeCell ref="P2:P3"/>
    <mergeCell ref="P7:P11"/>
    <mergeCell ref="P14:P18"/>
    <mergeCell ref="P21:P22"/>
    <mergeCell ref="P27:P28"/>
    <mergeCell ref="P30:P33"/>
    <mergeCell ref="P35:P37"/>
    <mergeCell ref="P42:P43"/>
    <mergeCell ref="P45:P46"/>
    <mergeCell ref="P51:P54"/>
    <mergeCell ref="P57:P60"/>
    <mergeCell ref="P62:P64"/>
    <mergeCell ref="P66:P69"/>
    <mergeCell ref="P74:P75"/>
    <mergeCell ref="P77:P79"/>
    <mergeCell ref="P81:P82"/>
    <mergeCell ref="P83:P85"/>
    <mergeCell ref="P86:P87"/>
    <mergeCell ref="P90:P92"/>
    <mergeCell ref="P94:P96"/>
    <mergeCell ref="P99:P107"/>
    <mergeCell ref="P108:P109"/>
    <mergeCell ref="P111:P114"/>
    <mergeCell ref="P122:P123"/>
    <mergeCell ref="P125:P126"/>
    <mergeCell ref="P127:P128"/>
    <mergeCell ref="P130:P131"/>
    <mergeCell ref="P133:P135"/>
    <mergeCell ref="P138:P140"/>
    <mergeCell ref="P145:P146"/>
    <mergeCell ref="P147:P149"/>
    <mergeCell ref="P150:P158"/>
    <mergeCell ref="P159:P160"/>
    <mergeCell ref="P161:P162"/>
    <mergeCell ref="P171:P172"/>
    <mergeCell ref="P173:P174"/>
    <mergeCell ref="P176:P177"/>
    <mergeCell ref="P180:P184"/>
    <mergeCell ref="P186:P193"/>
    <mergeCell ref="P194:P195"/>
    <mergeCell ref="P197:P198"/>
    <mergeCell ref="P200:P201"/>
    <mergeCell ref="P202:P203"/>
    <mergeCell ref="P210:P212"/>
    <mergeCell ref="P213:P214"/>
    <mergeCell ref="P217:P220"/>
    <mergeCell ref="P226:P228"/>
    <mergeCell ref="P233:P234"/>
    <mergeCell ref="P235:P238"/>
    <mergeCell ref="P240:P242"/>
    <mergeCell ref="P243:P246"/>
    <mergeCell ref="P248:P249"/>
    <mergeCell ref="P253:P255"/>
    <mergeCell ref="P256:P257"/>
    <mergeCell ref="P259:P261"/>
    <mergeCell ref="P264:P265"/>
    <mergeCell ref="P268:P272"/>
    <mergeCell ref="P274:P275"/>
    <mergeCell ref="P276:P278"/>
    <mergeCell ref="P279:P282"/>
    <mergeCell ref="P283:P285"/>
    <mergeCell ref="P288:P291"/>
    <mergeCell ref="P298:P299"/>
    <mergeCell ref="P300:P302"/>
    <mergeCell ref="P304:P306"/>
    <mergeCell ref="P307:P308"/>
    <mergeCell ref="P309:P312"/>
    <mergeCell ref="P314:P315"/>
    <mergeCell ref="P316:P317"/>
    <mergeCell ref="P320:P321"/>
    <mergeCell ref="P323:P325"/>
    <mergeCell ref="P326:P327"/>
    <mergeCell ref="P329:P332"/>
    <mergeCell ref="P334:P338"/>
    <mergeCell ref="P341:P343"/>
    <mergeCell ref="P344:P346"/>
    <mergeCell ref="P351:P352"/>
    <mergeCell ref="P354:P355"/>
    <mergeCell ref="P358:P364"/>
  </mergeCells>
  <printOptions horizontalCentered="1" verticalCentered="1"/>
  <pageMargins left="0.313888888888889" right="0.313888888888889" top="0.786805555555556" bottom="0.786805555555556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已下达（调整）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十方</cp:lastModifiedBy>
  <dcterms:created xsi:type="dcterms:W3CDTF">2018-11-30T06:51:00Z</dcterms:created>
  <cp:lastPrinted>2019-06-26T01:26:00Z</cp:lastPrinted>
  <dcterms:modified xsi:type="dcterms:W3CDTF">2020-12-08T08:28:17Z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