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2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<sst xmlns="http://schemas.openxmlformats.org/spreadsheetml/2006/main" count="58" uniqueCount="49">
  <si>
    <t>紫阳县第三批脱贫攻坚经营主体带贫贷款贴息情况一览表</t>
  </si>
  <si>
    <t>序号</t>
  </si>
  <si>
    <t>经营主体名称</t>
  </si>
  <si>
    <t>银行贷款（万元）</t>
  </si>
  <si>
    <t>银行结息（万元）</t>
  </si>
  <si>
    <t>本次贴息（万元）</t>
  </si>
  <si>
    <t>带贫  户数</t>
  </si>
  <si>
    <t>带贫措施和成效</t>
  </si>
  <si>
    <t>2018年</t>
  </si>
  <si>
    <t>2019年</t>
  </si>
  <si>
    <t>2020年</t>
  </si>
  <si>
    <t>小计</t>
  </si>
  <si>
    <t>兑付金额
（万元）</t>
  </si>
  <si>
    <t>合计</t>
  </si>
  <si>
    <t>紫阳县天和药业有限公司</t>
  </si>
  <si>
    <t>通过土地流转、劳动务工等措施，带动户均收入达5000以上.</t>
  </si>
  <si>
    <t>紫阳县城关镇新桃村致富带头人</t>
  </si>
  <si>
    <t>通过收购茶叶鲜叶带动户均收入达5000元以上</t>
  </si>
  <si>
    <t>紫阳县紫隆臻塬茶厂</t>
  </si>
  <si>
    <t>通过收购茶叶、技术培训、劳动务工等带动户均收入达5000元以上。</t>
  </si>
  <si>
    <t>紫阳县汉南茶业有限公司</t>
  </si>
  <si>
    <t>通过收购茶叶、物资发放、劳动务工等方式带动户均收入达5000元以上</t>
  </si>
  <si>
    <t>紫阳县雅秀茶叶加工有限公司</t>
  </si>
  <si>
    <t>通过收购茶叶、技术培训、发放肥料、树苗等带动户均收入达5000元以上</t>
  </si>
  <si>
    <t>紫阳县永安茶厂</t>
  </si>
  <si>
    <t>陕西紫阳富馨园富硒茶业有限公司</t>
  </si>
  <si>
    <t>通过收购茶叶、发放茶叶专用肥料等带动户均收入达5000元以上</t>
  </si>
  <si>
    <t>双坪村致富带头人彭元金</t>
  </si>
  <si>
    <t>通过收购茶叶、劳动务工等方式带动户均收入达5000元以上</t>
  </si>
  <si>
    <t>城关镇双坪村致富带头人王世厚</t>
  </si>
  <si>
    <t>紫阳县城关镇新桃村致富带头人董厚平</t>
  </si>
  <si>
    <t>通过收购茶叶、技术培训、劳动务工等带动户均收入达5000元以上</t>
  </si>
  <si>
    <t>紫阳县农二哥种养殖业合作社</t>
  </si>
  <si>
    <t>通过收购茶叶、劳动务工等带动户均收入达5000元以上</t>
  </si>
  <si>
    <t>陕西硒福源茶叶有限公司</t>
  </si>
  <si>
    <t>通过收购茶叶、技术培训、发放农用物资、劳动务工等带动户均收入达5000元以上</t>
  </si>
  <si>
    <t>紫阳县双台茶叶有限责任公司</t>
  </si>
  <si>
    <t>陕西省紫阳县紫城旅游开发有限公司</t>
  </si>
  <si>
    <t>通过土地流转、收购茶叶、苗木发放、入企务工等带动户均收入达5000元以上</t>
  </si>
  <si>
    <t>陕西紫阳春富硒茶叶有限公司</t>
  </si>
  <si>
    <t>通过收购茶叶、园区务工、奖励、入股分红等方式带动户均收入达5000以上。</t>
  </si>
  <si>
    <t>陕西紫阳椿明种养殖合作社</t>
  </si>
  <si>
    <t>通过收购茶叶返利、园区务工等方式带动户均收入达5000以上</t>
  </si>
  <si>
    <t>紫阳县明芳现代中药材种植产业有限公司</t>
  </si>
  <si>
    <t>通过收购茶叶厚朴及入企务工带动户均收入达5000以上</t>
  </si>
  <si>
    <t>陕西隆浒原生态农业开发有限公司</t>
  </si>
  <si>
    <t>通过收购茶叶、技术培训、务工等带动户均收入达5000元以上</t>
  </si>
  <si>
    <t>紫阳县绿坡生态养鸡场</t>
  </si>
  <si>
    <t>通过提供鸡苗、技术指导、产品代销带动户均收入达5000元以上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</si>
</sst>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showZeros="0" tabSelected="1" topLeftCell="A16" workbookViewId="0">
      <selection activeCell="N18" sqref="N18"/>
    </sheetView>
  </sheetViews>
  <sheetFormatPr defaultColWidth="9" defaultRowHeight="14.4"/>
  <cols>
    <col min="1" max="1" width="4.62962962962963" style="2" customWidth="1"/>
    <col min="2" max="2" width="11.6666666666667" style="3" customWidth="1"/>
    <col min="3" max="4" width="7.66666666666667" style="2" customWidth="1"/>
    <col min="5" max="5" width="8" style="2" customWidth="1"/>
    <col min="6" max="6" width="8.33333333333333" style="4" customWidth="1"/>
    <col min="7" max="7" width="8.55555555555556" style="4" customWidth="1"/>
    <col min="8" max="8" width="8.33333333333333" style="4" customWidth="1"/>
    <col min="9" max="9" width="7.55555555555556" style="4" customWidth="1"/>
    <col min="10" max="10" width="10.2222222222222" style="4" customWidth="1"/>
    <col min="11" max="12" width="8.22222222222222" style="4" customWidth="1"/>
    <col min="13" max="13" width="7.77777777777778" style="4" customWidth="1"/>
    <col min="14" max="14" width="6" style="2" customWidth="1"/>
    <col min="15" max="15" width="27.7777777777778" style="2" customWidth="1"/>
    <col min="16" max="16384" width="9" style="2"/>
  </cols>
  <sheetData>
    <row r="1" ht="43" customHeight="1" spans="1:15">
      <c r="A1" s="5" t="s">
        <v>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5"/>
      <c r="O1" s="5"/>
    </row>
    <row r="2" s="1" customFormat="1" ht="25" customHeight="1" spans="1:15">
      <c r="A2" s="7" t="s">
        <v>1</v>
      </c>
      <c r="B2" s="8" t="s">
        <v>2</v>
      </c>
      <c r="C2" s="8" t="s">
        <v>3</v>
      </c>
      <c r="D2" s="8"/>
      <c r="E2" s="8"/>
      <c r="F2" s="9" t="s">
        <v>4</v>
      </c>
      <c r="G2" s="9"/>
      <c r="H2" s="9"/>
      <c r="I2" s="9"/>
      <c r="J2" s="19" t="s">
        <v>5</v>
      </c>
      <c r="K2" s="19"/>
      <c r="L2" s="19"/>
      <c r="M2" s="19"/>
      <c r="N2" s="8" t="s">
        <v>6</v>
      </c>
      <c r="O2" s="8" t="s">
        <v>7</v>
      </c>
    </row>
    <row r="3" s="1" customFormat="1" ht="30" customHeight="1" spans="1:15">
      <c r="A3" s="7"/>
      <c r="B3" s="8"/>
      <c r="C3" s="10" t="s">
        <v>8</v>
      </c>
      <c r="D3" s="10" t="s">
        <v>9</v>
      </c>
      <c r="E3" s="10" t="s">
        <v>10</v>
      </c>
      <c r="F3" s="11" t="s">
        <v>11</v>
      </c>
      <c r="G3" s="11" t="s">
        <v>8</v>
      </c>
      <c r="H3" s="11" t="s">
        <v>9</v>
      </c>
      <c r="I3" s="11" t="s">
        <v>10</v>
      </c>
      <c r="J3" s="9" t="s">
        <v>12</v>
      </c>
      <c r="K3" s="11" t="s">
        <v>8</v>
      </c>
      <c r="L3" s="11" t="s">
        <v>9</v>
      </c>
      <c r="M3" s="11" t="s">
        <v>10</v>
      </c>
      <c r="N3" s="8"/>
      <c r="O3" s="8"/>
    </row>
    <row r="4" s="1" customFormat="1" ht="31" customHeight="1" spans="1:15">
      <c r="A4" s="7" t="s">
        <v>13</v>
      </c>
      <c r="B4" s="12"/>
      <c r="C4" s="10">
        <f>C5+C19+C20+C22+C23+C7+C18+C21+C6+C8+C10+C9+C11+C12+C13+C14+C15+C16+C17</f>
        <v>3359</v>
      </c>
      <c r="D4" s="10">
        <f t="shared" ref="D4:M4" si="0">D5+D19+D20+D22+D23+D7+D18+D21+D6+D8+D10+D9+D11+D12+D13+D14+D15+D16+D17</f>
        <v>3400</v>
      </c>
      <c r="E4" s="10">
        <f t="shared" si="0"/>
        <v>1821</v>
      </c>
      <c r="F4" s="11">
        <f t="shared" si="0"/>
        <v>506.59057</v>
      </c>
      <c r="G4" s="11">
        <f t="shared" si="0"/>
        <v>239.1877</v>
      </c>
      <c r="H4" s="11">
        <f t="shared" si="0"/>
        <v>224.7087</v>
      </c>
      <c r="I4" s="11">
        <f t="shared" si="0"/>
        <v>42.69417</v>
      </c>
      <c r="J4" s="11">
        <f t="shared" si="0"/>
        <v>323.5851334191</v>
      </c>
      <c r="K4" s="11">
        <f t="shared" si="0"/>
        <v>152.514572132</v>
      </c>
      <c r="L4" s="11">
        <f t="shared" si="0"/>
        <v>143.1257112871</v>
      </c>
      <c r="M4" s="11">
        <f t="shared" si="0"/>
        <v>27.94485</v>
      </c>
      <c r="N4" s="10">
        <f>N5+N19+N20+N22+N23+N7+N18+N21+N6+N8+N10+N9+N11</f>
        <v>270</v>
      </c>
      <c r="O4" s="8"/>
    </row>
    <row r="5" ht="52" customHeight="1" spans="1:15">
      <c r="A5" s="13">
        <v>1</v>
      </c>
      <c r="B5" s="14" t="s">
        <v>14</v>
      </c>
      <c r="C5" s="15">
        <v>30</v>
      </c>
      <c r="D5" s="15">
        <v>30</v>
      </c>
      <c r="E5" s="16"/>
      <c r="F5" s="16">
        <f>G5+H5</f>
        <v>5.23</v>
      </c>
      <c r="G5" s="16">
        <v>2.88</v>
      </c>
      <c r="H5" s="16">
        <v>2.35</v>
      </c>
      <c r="I5" s="16">
        <v>0</v>
      </c>
      <c r="J5" s="16">
        <f>K5+L5</f>
        <v>2.6158834191</v>
      </c>
      <c r="K5" s="16">
        <v>1.440662132</v>
      </c>
      <c r="L5" s="16">
        <v>1.1752212871</v>
      </c>
      <c r="M5" s="20">
        <v>0</v>
      </c>
      <c r="N5" s="13">
        <v>5</v>
      </c>
      <c r="O5" s="13" t="s">
        <v>15</v>
      </c>
    </row>
    <row r="6" ht="53" customHeight="1" spans="1:15">
      <c r="A6" s="13">
        <v>2</v>
      </c>
      <c r="B6" s="13" t="s">
        <v>16</v>
      </c>
      <c r="C6" s="15">
        <v>20</v>
      </c>
      <c r="D6" s="15">
        <v>70</v>
      </c>
      <c r="E6" s="15">
        <v>50</v>
      </c>
      <c r="F6" s="16">
        <f t="shared" ref="F6:F23" si="1">G6+H6+I6</f>
        <v>2.7052</v>
      </c>
      <c r="G6" s="16">
        <v>0.1303</v>
      </c>
      <c r="H6" s="16">
        <v>1.7003</v>
      </c>
      <c r="I6" s="16">
        <v>0.8746</v>
      </c>
      <c r="J6" s="21">
        <f t="shared" ref="J6:J23" si="2">K6+L6+M6</f>
        <v>1.76789</v>
      </c>
      <c r="K6" s="16">
        <v>0.065</v>
      </c>
      <c r="L6" s="16">
        <v>1.11779</v>
      </c>
      <c r="M6" s="16">
        <v>0.5851</v>
      </c>
      <c r="N6" s="13">
        <v>6</v>
      </c>
      <c r="O6" s="13" t="s">
        <v>17</v>
      </c>
    </row>
    <row r="7" ht="50" customHeight="1" spans="1:15">
      <c r="A7" s="13">
        <v>3</v>
      </c>
      <c r="B7" s="13" t="s">
        <v>18</v>
      </c>
      <c r="C7" s="15">
        <v>30</v>
      </c>
      <c r="D7" s="15">
        <v>60</v>
      </c>
      <c r="E7" s="15">
        <v>60</v>
      </c>
      <c r="F7" s="16">
        <f t="shared" si="1"/>
        <v>9.16937</v>
      </c>
      <c r="G7" s="16">
        <v>3.4921</v>
      </c>
      <c r="H7" s="16">
        <v>4.499</v>
      </c>
      <c r="I7" s="16">
        <v>1.17827</v>
      </c>
      <c r="J7" s="21">
        <f t="shared" si="2"/>
        <v>5.52265</v>
      </c>
      <c r="K7" s="16">
        <v>1.9899</v>
      </c>
      <c r="L7" s="16">
        <v>2.8218</v>
      </c>
      <c r="M7" s="16">
        <v>0.71095</v>
      </c>
      <c r="N7" s="13">
        <v>6</v>
      </c>
      <c r="O7" s="13" t="s">
        <v>19</v>
      </c>
    </row>
    <row r="8" ht="52" customHeight="1" spans="1:15">
      <c r="A8" s="13">
        <v>4</v>
      </c>
      <c r="B8" s="13" t="s">
        <v>20</v>
      </c>
      <c r="C8" s="15">
        <v>30</v>
      </c>
      <c r="D8" s="15">
        <v>70</v>
      </c>
      <c r="E8" s="15">
        <v>50</v>
      </c>
      <c r="F8" s="16">
        <f t="shared" si="1"/>
        <v>8.05439</v>
      </c>
      <c r="G8" s="16">
        <v>0.9292</v>
      </c>
      <c r="H8" s="16">
        <v>6.138</v>
      </c>
      <c r="I8" s="16">
        <v>0.98719</v>
      </c>
      <c r="J8" s="21">
        <f t="shared" si="2"/>
        <v>4.1945</v>
      </c>
      <c r="K8" s="16">
        <v>0.4132</v>
      </c>
      <c r="L8" s="16">
        <v>3.7813</v>
      </c>
      <c r="M8" s="16">
        <v>0</v>
      </c>
      <c r="N8" s="13">
        <v>11</v>
      </c>
      <c r="O8" s="13" t="s">
        <v>21</v>
      </c>
    </row>
    <row r="9" ht="54" customHeight="1" spans="1:15">
      <c r="A9" s="13">
        <v>5</v>
      </c>
      <c r="B9" s="13" t="s">
        <v>22</v>
      </c>
      <c r="C9" s="15">
        <v>0</v>
      </c>
      <c r="D9" s="15">
        <v>30</v>
      </c>
      <c r="E9" s="15">
        <v>30</v>
      </c>
      <c r="F9" s="16">
        <f t="shared" si="1"/>
        <v>1.57886</v>
      </c>
      <c r="G9" s="16">
        <v>0</v>
      </c>
      <c r="H9" s="16">
        <v>0.7486</v>
      </c>
      <c r="I9" s="16">
        <v>0.83026</v>
      </c>
      <c r="J9" s="21">
        <f t="shared" si="2"/>
        <v>0.9613</v>
      </c>
      <c r="K9" s="16">
        <v>0</v>
      </c>
      <c r="L9" s="16">
        <v>0.4558</v>
      </c>
      <c r="M9" s="16">
        <v>0.5055</v>
      </c>
      <c r="N9" s="13">
        <v>6</v>
      </c>
      <c r="O9" s="13" t="s">
        <v>23</v>
      </c>
    </row>
    <row r="10" ht="48" customHeight="1" spans="1:15">
      <c r="A10" s="13">
        <v>6</v>
      </c>
      <c r="B10" s="13" t="s">
        <v>24</v>
      </c>
      <c r="C10" s="15">
        <v>30</v>
      </c>
      <c r="D10" s="15">
        <v>30</v>
      </c>
      <c r="E10" s="15">
        <v>30</v>
      </c>
      <c r="F10" s="16">
        <f t="shared" si="1"/>
        <v>2.9782</v>
      </c>
      <c r="G10" s="16">
        <v>0.8341</v>
      </c>
      <c r="H10" s="16">
        <v>1.7153</v>
      </c>
      <c r="I10" s="16">
        <v>0.4288</v>
      </c>
      <c r="J10" s="21">
        <f t="shared" si="2"/>
        <v>2.47369</v>
      </c>
      <c r="K10" s="18">
        <v>0.6928</v>
      </c>
      <c r="L10" s="18">
        <v>1.4247</v>
      </c>
      <c r="M10" s="16">
        <v>0.35619</v>
      </c>
      <c r="N10" s="13">
        <v>5</v>
      </c>
      <c r="O10" s="13" t="s">
        <v>17</v>
      </c>
    </row>
    <row r="11" ht="52" customHeight="1" spans="1:15">
      <c r="A11" s="13">
        <v>7</v>
      </c>
      <c r="B11" s="13" t="s">
        <v>25</v>
      </c>
      <c r="C11" s="15">
        <v>29</v>
      </c>
      <c r="D11" s="15">
        <v>29</v>
      </c>
      <c r="E11" s="15">
        <v>0</v>
      </c>
      <c r="F11" s="16">
        <f t="shared" si="1"/>
        <v>8.4676</v>
      </c>
      <c r="G11" s="16">
        <v>5.0411</v>
      </c>
      <c r="H11" s="16">
        <v>1.7861</v>
      </c>
      <c r="I11" s="16">
        <v>1.6404</v>
      </c>
      <c r="J11" s="21">
        <f t="shared" si="2"/>
        <v>3.09906</v>
      </c>
      <c r="K11" s="16">
        <v>1.37738</v>
      </c>
      <c r="L11" s="16">
        <v>1.37738</v>
      </c>
      <c r="M11" s="16">
        <v>0.3443</v>
      </c>
      <c r="N11" s="13">
        <v>6</v>
      </c>
      <c r="O11" s="13" t="s">
        <v>26</v>
      </c>
    </row>
    <row r="12" ht="54" customHeight="1" spans="1:15">
      <c r="A12" s="13">
        <v>8</v>
      </c>
      <c r="B12" s="13" t="s">
        <v>27</v>
      </c>
      <c r="C12" s="17">
        <v>20</v>
      </c>
      <c r="D12" s="17">
        <v>20</v>
      </c>
      <c r="E12" s="17">
        <v>50</v>
      </c>
      <c r="F12" s="16">
        <f t="shared" si="1"/>
        <v>2.0346</v>
      </c>
      <c r="G12" s="18">
        <v>0.5755</v>
      </c>
      <c r="H12" s="18">
        <v>0.4806</v>
      </c>
      <c r="I12" s="18">
        <v>0.9785</v>
      </c>
      <c r="J12" s="21">
        <f t="shared" si="2"/>
        <v>1.28749</v>
      </c>
      <c r="K12" s="16">
        <v>0.34529</v>
      </c>
      <c r="L12" s="16">
        <v>0.2883</v>
      </c>
      <c r="M12" s="16">
        <v>0.6539</v>
      </c>
      <c r="N12" s="17">
        <v>10</v>
      </c>
      <c r="O12" s="13" t="s">
        <v>28</v>
      </c>
    </row>
    <row r="13" ht="57" customHeight="1" spans="1:15">
      <c r="A13" s="13">
        <v>9</v>
      </c>
      <c r="B13" s="13" t="s">
        <v>29</v>
      </c>
      <c r="C13" s="17">
        <v>0</v>
      </c>
      <c r="D13" s="17">
        <v>30</v>
      </c>
      <c r="E13" s="17">
        <v>30</v>
      </c>
      <c r="F13" s="16">
        <f t="shared" si="1"/>
        <v>2.475</v>
      </c>
      <c r="G13" s="18">
        <v>0</v>
      </c>
      <c r="H13" s="18">
        <v>1.485</v>
      </c>
      <c r="I13" s="18">
        <v>0.99</v>
      </c>
      <c r="J13" s="21">
        <f t="shared" si="2"/>
        <v>1.4848</v>
      </c>
      <c r="K13" s="16">
        <v>0</v>
      </c>
      <c r="L13" s="16">
        <v>0.8909</v>
      </c>
      <c r="M13" s="16">
        <v>0.5939</v>
      </c>
      <c r="N13" s="17">
        <v>5</v>
      </c>
      <c r="O13" s="13" t="s">
        <v>26</v>
      </c>
    </row>
    <row r="14" ht="57" customHeight="1" spans="1:15">
      <c r="A14" s="13">
        <v>10</v>
      </c>
      <c r="B14" s="13" t="s">
        <v>30</v>
      </c>
      <c r="C14" s="17">
        <v>20</v>
      </c>
      <c r="D14" s="17">
        <v>20</v>
      </c>
      <c r="E14" s="17">
        <v>20</v>
      </c>
      <c r="F14" s="16">
        <f t="shared" si="1"/>
        <v>3.8385</v>
      </c>
      <c r="G14" s="18">
        <v>1.127</v>
      </c>
      <c r="H14" s="18">
        <v>1.6554</v>
      </c>
      <c r="I14" s="18">
        <v>1.0561</v>
      </c>
      <c r="J14" s="21">
        <f t="shared" si="2"/>
        <v>1.25591</v>
      </c>
      <c r="K14" s="16">
        <v>0.0501</v>
      </c>
      <c r="L14" s="16">
        <v>0.73615</v>
      </c>
      <c r="M14" s="16">
        <v>0.46966</v>
      </c>
      <c r="N14" s="17">
        <v>4</v>
      </c>
      <c r="O14" s="13" t="s">
        <v>31</v>
      </c>
    </row>
    <row r="15" ht="57" customHeight="1" spans="1:15">
      <c r="A15" s="13">
        <v>11</v>
      </c>
      <c r="B15" s="13" t="s">
        <v>32</v>
      </c>
      <c r="C15" s="17">
        <v>0</v>
      </c>
      <c r="D15" s="17">
        <v>30</v>
      </c>
      <c r="E15" s="17">
        <v>30</v>
      </c>
      <c r="F15" s="16">
        <f t="shared" si="1"/>
        <v>4.0673</v>
      </c>
      <c r="G15" s="18">
        <v>0</v>
      </c>
      <c r="H15" s="18">
        <v>3.2485</v>
      </c>
      <c r="I15" s="18">
        <v>0.8188</v>
      </c>
      <c r="J15" s="21">
        <f t="shared" si="2"/>
        <v>1.4446</v>
      </c>
      <c r="K15" s="16">
        <v>0</v>
      </c>
      <c r="L15" s="16">
        <v>1.4446</v>
      </c>
      <c r="M15" s="16">
        <v>0</v>
      </c>
      <c r="N15" s="17">
        <v>9</v>
      </c>
      <c r="O15" s="13" t="s">
        <v>33</v>
      </c>
    </row>
    <row r="16" ht="57" customHeight="1" spans="1:15">
      <c r="A16" s="13">
        <v>12</v>
      </c>
      <c r="B16" s="13" t="s">
        <v>34</v>
      </c>
      <c r="C16" s="17">
        <v>30</v>
      </c>
      <c r="D16" s="17">
        <v>101</v>
      </c>
      <c r="E16" s="17">
        <v>101</v>
      </c>
      <c r="F16" s="16">
        <f t="shared" si="1"/>
        <v>11.5158</v>
      </c>
      <c r="G16" s="18">
        <v>2.3852</v>
      </c>
      <c r="H16" s="18">
        <v>6.074</v>
      </c>
      <c r="I16" s="18">
        <v>3.0566</v>
      </c>
      <c r="J16" s="21">
        <f t="shared" si="2"/>
        <v>7.03962</v>
      </c>
      <c r="K16" s="16">
        <v>1.06069</v>
      </c>
      <c r="L16" s="16">
        <v>3.67897</v>
      </c>
      <c r="M16" s="16">
        <v>2.29996</v>
      </c>
      <c r="N16" s="17">
        <v>13</v>
      </c>
      <c r="O16" s="13" t="s">
        <v>35</v>
      </c>
    </row>
    <row r="17" ht="57" customHeight="1" spans="1:15">
      <c r="A17" s="13">
        <v>13</v>
      </c>
      <c r="B17" s="13" t="s">
        <v>36</v>
      </c>
      <c r="C17" s="17">
        <v>0</v>
      </c>
      <c r="D17" s="17">
        <v>80</v>
      </c>
      <c r="E17" s="17">
        <v>80</v>
      </c>
      <c r="F17" s="16">
        <f t="shared" si="1"/>
        <v>4.1366</v>
      </c>
      <c r="G17" s="18">
        <v>0</v>
      </c>
      <c r="H17" s="18">
        <v>2.8609</v>
      </c>
      <c r="I17" s="18">
        <v>1.2757</v>
      </c>
      <c r="J17" s="21">
        <f t="shared" si="2"/>
        <v>3.46177</v>
      </c>
      <c r="K17" s="16">
        <v>0</v>
      </c>
      <c r="L17" s="16">
        <v>1.16277</v>
      </c>
      <c r="M17" s="16">
        <v>2.299</v>
      </c>
      <c r="N17" s="17">
        <v>12</v>
      </c>
      <c r="O17" s="13" t="s">
        <v>19</v>
      </c>
    </row>
    <row r="18" ht="57" customHeight="1" spans="1:15">
      <c r="A18" s="13">
        <v>14</v>
      </c>
      <c r="B18" s="13" t="s">
        <v>37</v>
      </c>
      <c r="C18" s="15">
        <v>1750</v>
      </c>
      <c r="D18" s="15">
        <v>1750</v>
      </c>
      <c r="E18" s="15">
        <v>0</v>
      </c>
      <c r="F18" s="16">
        <f t="shared" si="1"/>
        <v>242.6051</v>
      </c>
      <c r="G18" s="16">
        <v>109.9833</v>
      </c>
      <c r="H18" s="16">
        <v>132.6218</v>
      </c>
      <c r="I18" s="16">
        <v>0</v>
      </c>
      <c r="J18" s="21">
        <f t="shared" si="2"/>
        <v>174.19158</v>
      </c>
      <c r="K18" s="16">
        <v>83.118</v>
      </c>
      <c r="L18" s="16">
        <v>91.07358</v>
      </c>
      <c r="M18" s="16">
        <v>0</v>
      </c>
      <c r="N18" s="13">
        <v>121</v>
      </c>
      <c r="O18" s="13" t="s">
        <v>38</v>
      </c>
    </row>
    <row r="19" ht="57" customHeight="1" spans="1:15">
      <c r="A19" s="13">
        <v>15</v>
      </c>
      <c r="B19" s="13" t="s">
        <v>39</v>
      </c>
      <c r="C19" s="15">
        <v>1000</v>
      </c>
      <c r="D19" s="15">
        <v>600</v>
      </c>
      <c r="E19" s="15">
        <v>1100</v>
      </c>
      <c r="F19" s="16">
        <f t="shared" si="1"/>
        <v>167.6749</v>
      </c>
      <c r="G19" s="16">
        <v>95.8229</v>
      </c>
      <c r="H19" s="16">
        <v>48.725</v>
      </c>
      <c r="I19" s="16">
        <v>23.127</v>
      </c>
      <c r="J19" s="21">
        <f t="shared" si="2"/>
        <v>93.89376</v>
      </c>
      <c r="K19" s="22">
        <v>53.20168</v>
      </c>
      <c r="L19" s="21">
        <v>25.71218</v>
      </c>
      <c r="M19" s="21">
        <v>14.9799</v>
      </c>
      <c r="N19" s="13">
        <v>63</v>
      </c>
      <c r="O19" s="13" t="s">
        <v>40</v>
      </c>
    </row>
    <row r="20" ht="57" customHeight="1" spans="1:15">
      <c r="A20" s="13">
        <v>16</v>
      </c>
      <c r="B20" s="13" t="s">
        <v>41</v>
      </c>
      <c r="C20" s="15">
        <v>30</v>
      </c>
      <c r="D20" s="15">
        <v>30</v>
      </c>
      <c r="E20" s="15">
        <v>30</v>
      </c>
      <c r="F20" s="16">
        <f t="shared" si="1"/>
        <v>2.75968</v>
      </c>
      <c r="G20" s="16">
        <v>0.4794</v>
      </c>
      <c r="H20" s="16">
        <v>1.5174</v>
      </c>
      <c r="I20" s="16">
        <v>0.76288</v>
      </c>
      <c r="J20" s="21">
        <f t="shared" si="2"/>
        <v>2.56095</v>
      </c>
      <c r="K20" s="21">
        <v>0.44488</v>
      </c>
      <c r="L20" s="21">
        <v>1.40817</v>
      </c>
      <c r="M20" s="21">
        <v>0.7079</v>
      </c>
      <c r="N20" s="13">
        <v>4</v>
      </c>
      <c r="O20" s="13" t="s">
        <v>42</v>
      </c>
    </row>
    <row r="21" ht="57" customHeight="1" spans="1:15">
      <c r="A21" s="13">
        <v>17</v>
      </c>
      <c r="B21" s="13" t="s">
        <v>43</v>
      </c>
      <c r="C21" s="15">
        <v>70</v>
      </c>
      <c r="D21" s="15">
        <v>70</v>
      </c>
      <c r="E21" s="15">
        <v>20</v>
      </c>
      <c r="F21" s="16">
        <f t="shared" si="1"/>
        <v>7.64727</v>
      </c>
      <c r="G21" s="16">
        <v>1.8935</v>
      </c>
      <c r="H21" s="16">
        <v>3.8063</v>
      </c>
      <c r="I21" s="16">
        <v>1.94747</v>
      </c>
      <c r="J21" s="21">
        <f t="shared" si="2"/>
        <v>4.62474</v>
      </c>
      <c r="K21" s="16">
        <v>0.96569</v>
      </c>
      <c r="L21" s="16">
        <v>2.36025</v>
      </c>
      <c r="M21" s="16">
        <v>1.2988</v>
      </c>
      <c r="N21" s="13">
        <v>12</v>
      </c>
      <c r="O21" s="13" t="s">
        <v>44</v>
      </c>
    </row>
    <row r="22" ht="57" customHeight="1" spans="1:15">
      <c r="A22" s="13">
        <v>18</v>
      </c>
      <c r="B22" s="13" t="s">
        <v>45</v>
      </c>
      <c r="C22" s="15">
        <v>260</v>
      </c>
      <c r="D22" s="15">
        <v>350</v>
      </c>
      <c r="E22" s="15">
        <v>130</v>
      </c>
      <c r="F22" s="16">
        <f t="shared" si="1"/>
        <v>18.3081</v>
      </c>
      <c r="G22" s="16">
        <v>13.27</v>
      </c>
      <c r="H22" s="16">
        <v>3.2965</v>
      </c>
      <c r="I22" s="16">
        <v>1.7416</v>
      </c>
      <c r="J22" s="21">
        <f t="shared" si="2"/>
        <v>11.10724</v>
      </c>
      <c r="K22" s="21">
        <v>7.1963</v>
      </c>
      <c r="L22" s="21">
        <v>2.21585</v>
      </c>
      <c r="M22" s="21">
        <v>1.69509</v>
      </c>
      <c r="N22" s="13">
        <v>22</v>
      </c>
      <c r="O22" s="13" t="s">
        <v>46</v>
      </c>
    </row>
    <row r="23" ht="57" customHeight="1" spans="1:15">
      <c r="A23" s="13">
        <v>19</v>
      </c>
      <c r="B23" s="13" t="s">
        <v>47</v>
      </c>
      <c r="C23" s="15">
        <v>10</v>
      </c>
      <c r="D23" s="15">
        <v>0</v>
      </c>
      <c r="E23" s="15">
        <v>10</v>
      </c>
      <c r="F23" s="16">
        <f t="shared" si="1"/>
        <v>1.3441</v>
      </c>
      <c r="G23" s="16">
        <v>0.3441</v>
      </c>
      <c r="H23" s="16">
        <v>0</v>
      </c>
      <c r="I23" s="16">
        <v>1</v>
      </c>
      <c r="J23" s="21">
        <f t="shared" si="2"/>
        <v>0.5977</v>
      </c>
      <c r="K23" s="21">
        <v>0.153</v>
      </c>
      <c r="L23" s="21">
        <v>0</v>
      </c>
      <c r="M23" s="21">
        <v>0.4447</v>
      </c>
      <c r="N23" s="13">
        <v>3</v>
      </c>
      <c r="O23" s="13" t="s">
        <v>48</v>
      </c>
    </row>
  </sheetData>
  <mergeCells count="9">
    <mergeCell ref="A1:O1"/>
    <mergeCell ref="C2:E2"/>
    <mergeCell ref="F2:I2"/>
    <mergeCell ref="J2:M2"/>
    <mergeCell ref="A4:B4"/>
    <mergeCell ref="A2:A3"/>
    <mergeCell ref="B2:B3"/>
    <mergeCell ref="N2:N3"/>
    <mergeCell ref="O2:O3"/>
  </mergeCells>
  <printOptions horizontalCentered="1" verticalCentered="1"/>
  <pageMargins left="0.393055555555556" right="0.393055555555556" top="0.629861111111111" bottom="0.550694444444444" header="0.393055555555556" footer="0.2361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巴山</cp:lastModifiedBy>
  <dcterms:created xsi:type="dcterms:W3CDTF">2020-07-15T08:03:00Z</dcterms:created>
  <dcterms:modified xsi:type="dcterms:W3CDTF">2020-10-10T03:02:52Z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