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封面" sheetId="28" r:id="rId1"/>
    <sheet name="目录" sheetId="15" r:id="rId2"/>
    <sheet name="表1-部门综合预算收支总表" sheetId="2" r:id="rId3"/>
    <sheet name="表2-部门综合预算收入总表" sheetId="3" r:id="rId4"/>
    <sheet name="表3-部门综合预算支出总表" sheetId="4" r:id="rId5"/>
    <sheet name="表4-部门综合预算财政拨款收支总表" sheetId="5" r:id="rId6"/>
    <sheet name="表5-部门综合预算一般公共预算支出明细表（按支出功能分类科目）" sheetId="6" r:id="rId7"/>
    <sheet name="表6-部门综合预算一般公共预算支出明细表（按支出经济分类科目）" sheetId="7" r:id="rId8"/>
    <sheet name="表7-部门综合预算一般公共预算基本支出明细表（按支出功能科目）" sheetId="8" r:id="rId9"/>
    <sheet name="表8-部门综合预一般公共预算基本支出明细表（按经济分类科目分）" sheetId="9" r:id="rId10"/>
    <sheet name="表9-部门综合预算政府性基金收支表" sheetId="10" r:id="rId11"/>
    <sheet name="表10-部门综合预算专项业务经费支出表" sheetId="11" r:id="rId12"/>
    <sheet name="表11-部门综合预算财政拨款结转资金支出表" sheetId="22" r:id="rId13"/>
    <sheet name="表12-部门综合预算政府采购（资产配置、购买服务）预算表(2)" sheetId="27" r:id="rId14"/>
    <sheet name="表13-部门综合预算一般公共预算拨款“三公”经费及会议培训费表" sheetId="14" r:id="rId15"/>
    <sheet name="表14-部门专项业务经费一级项目绩效目标表" sheetId="24" r:id="rId16"/>
    <sheet name="表15-部门整体支出绩效目标表" sheetId="25" r:id="rId17"/>
    <sheet name="表16-专项资金整体绩效目标表" sheetId="26" r:id="rId18"/>
  </sheets>
  <definedNames>
    <definedName name="_xlnm.Print_Area" localSheetId="11">'表10-部门综合预算专项业务经费支出表'!$A$1:$D$13</definedName>
    <definedName name="_xlnm.Print_Area" localSheetId="14">'表13-部门综合预算一般公共预算拨款“三公”经费及会议培训费表'!$A$1:$AC$16</definedName>
    <definedName name="_xlnm.Print_Area" localSheetId="2">'表1-部门综合预算收支总表'!$A$1:$F$45</definedName>
    <definedName name="_xlnm.Print_Area" localSheetId="3">'表2-部门综合预算收入总表'!$A$1:$P$12</definedName>
    <definedName name="_xlnm.Print_Area" localSheetId="4">'表3-部门综合预算支出总表'!$A$1:$N$12</definedName>
    <definedName name="_xlnm.Print_Area" localSheetId="5">'表4-部门综合预算财政拨款收支总表'!$A$1:$F$41</definedName>
    <definedName name="_xlnm.Print_Area" localSheetId="6">'表5-部门综合预算一般公共预算支出明细表（按支出功能分类科目）'!$A$1:$G$11</definedName>
    <definedName name="_xlnm.Print_Area" localSheetId="7">'表6-部门综合预算一般公共预算支出明细表（按支出经济分类科目）'!$A$1:$I$53</definedName>
    <definedName name="_xlnm.Print_Area" localSheetId="8">'表7-部门综合预算一般公共预算基本支出明细表（按支出功能科目）'!$A$1:$F$12</definedName>
    <definedName name="_xlnm.Print_Area" localSheetId="10">'表9-部门综合预算政府性基金收支表'!$A$1:$F$26</definedName>
    <definedName name="_xlnm.Print_Area" localSheetId="1">目录!$A$1:$L$20</definedName>
    <definedName name="_xlnm.Print_Titles" localSheetId="11">'表10-部门综合预算专项业务经费支出表'!$1:$5</definedName>
    <definedName name="_xlnm.Print_Titles" localSheetId="14">'表13-部门综合预算一般公共预算拨款“三公”经费及会议培训费表'!$1:$8</definedName>
    <definedName name="_xlnm.Print_Titles" localSheetId="2">'表1-部门综合预算收支总表'!$1:$5</definedName>
    <definedName name="_xlnm.Print_Titles" localSheetId="3">'表2-部门综合预算收入总表'!$1:$6</definedName>
    <definedName name="_xlnm.Print_Titles" localSheetId="4">'表3-部门综合预算支出总表'!$1:$6</definedName>
    <definedName name="_xlnm.Print_Titles" localSheetId="5">'表4-部门综合预算财政拨款收支总表'!$1:$5</definedName>
    <definedName name="_xlnm.Print_Titles" localSheetId="6">'表5-部门综合预算一般公共预算支出明细表（按支出功能分类科目）'!$1:$5</definedName>
    <definedName name="_xlnm.Print_Titles" localSheetId="7">'表6-部门综合预算一般公共预算支出明细表（按支出经济分类科目）'!$1:$4</definedName>
    <definedName name="_xlnm.Print_Titles" localSheetId="8">'表7-部门综合预算一般公共预算基本支出明细表（按支出功能科目）'!$1:$5</definedName>
    <definedName name="_xlnm.Print_Titles" localSheetId="9">'表8-部门综合预一般公共预算基本支出明细表（按经济分类科目分）'!$1:$5</definedName>
    <definedName name="_xlnm.Print_Titles" localSheetId="10">'表9-部门综合预算政府性基金收支表'!$1:$5</definedName>
  </definedNames>
  <calcPr calcId="144525"/>
</workbook>
</file>

<file path=xl/sharedStrings.xml><?xml version="1.0" encoding="utf-8"?>
<sst xmlns="http://schemas.openxmlformats.org/spreadsheetml/2006/main" count="1137" uniqueCount="438">
  <si>
    <t>附件2</t>
  </si>
  <si>
    <t>2019年部门综合预算公开报表</t>
  </si>
  <si>
    <t xml:space="preserve">                            部门名称：经济贸易局</t>
  </si>
  <si>
    <t xml:space="preserve">                            保密审查情况：（已审）</t>
  </si>
  <si>
    <t xml:space="preserve">                            部门主要负责人审签情况：(已审）</t>
  </si>
  <si>
    <t>目录</t>
  </si>
  <si>
    <t>报表</t>
  </si>
  <si>
    <t>报表名称</t>
  </si>
  <si>
    <t>是否空表</t>
  </si>
  <si>
    <t>公开空表理由</t>
  </si>
  <si>
    <t>表1</t>
  </si>
  <si>
    <t>2019年部门综合预算收支总表</t>
  </si>
  <si>
    <t>否</t>
  </si>
  <si>
    <t>表2</t>
  </si>
  <si>
    <t>2019年部门综合预算收入总表</t>
  </si>
  <si>
    <t>表3</t>
  </si>
  <si>
    <t>2019年部门综合预算支出总表</t>
  </si>
  <si>
    <t>表4</t>
  </si>
  <si>
    <t>2019年部门综合预算财政拨款收支总表</t>
  </si>
  <si>
    <t>表5</t>
  </si>
  <si>
    <t>2019年部门综合预算一般公共预算支出明细表（按支出功能分类科目）</t>
  </si>
  <si>
    <t>表6</t>
  </si>
  <si>
    <t>2019年部门综合预算一般公共预算支出明细表（按支出经济分类科目）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</si>
  <si>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</si>
  <si>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</si>
  <si>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</si>
  <si>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</si>
  <si>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</si>
  <si>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</si>
  <si>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是</t>
  </si>
  <si>
    <t>没有预算政府性基金收支</t>
  </si>
  <si>
    <t>表10</t>
  </si>
  <si>
    <t>2019年部门综合预算专项业务经费支出表</t>
  </si>
  <si>
    <t>表11</t>
  </si>
  <si>
    <t>2019年部门综合预算财政拨款结转资金支出表</t>
  </si>
  <si>
    <t xml:space="preserve">     没有预算财政拨款结转资金支出</t>
  </si>
  <si>
    <t>表12</t>
  </si>
  <si>
    <t>2019年部门综合预算政府采购（资产配置、购买服务）预算表</t>
  </si>
  <si>
    <t>没有预算政府采购</t>
  </si>
  <si>
    <t>表13</t>
  </si>
  <si>
    <t>2019年部门综合预算一般公共预算拨款“三公”经费及会议费、培训费支出预算表</t>
  </si>
  <si>
    <t>表14</t>
  </si>
  <si>
    <t>2019年部门专项业务经费一级项目绩效目标表</t>
  </si>
  <si>
    <t>表15</t>
  </si>
  <si>
    <t>2019年部门整体支出绩效目标表</t>
  </si>
  <si>
    <t>表16</t>
  </si>
  <si>
    <t>2019年专项资金整体绩效目标表</t>
  </si>
  <si>
    <t>注：1、封面和目录的格式不得随意改变。2、公开空表一定要在目录说明理由。</t>
  </si>
  <si>
    <t>单位：百元</t>
  </si>
  <si>
    <t>收                   入</t>
  </si>
  <si>
    <t>支                        出</t>
  </si>
  <si>
    <t>项    目</t>
  </si>
  <si>
    <t>预算数</t>
  </si>
  <si>
    <t>支出功能分类科目（按大类）</t>
  </si>
  <si>
    <t>支出经济分类科目（按大类）</t>
  </si>
  <si>
    <t>政府预算支出经济分类科目（按大类）</t>
  </si>
  <si>
    <t>一、部门预算</t>
  </si>
  <si>
    <t xml:space="preserve">  1、财政拨款</t>
  </si>
  <si>
    <t xml:space="preserve">  1、一般公共服务支出</t>
  </si>
  <si>
    <t xml:space="preserve">  1、人员经费和公用经费支出</t>
  </si>
  <si>
    <t>1、机关工资福利支出</t>
  </si>
  <si>
    <t xml:space="preserve">    (1)一般公共预算拨款</t>
  </si>
  <si>
    <t xml:space="preserve">  2、外交支出</t>
  </si>
  <si>
    <t xml:space="preserve">       (1)工资福利支出</t>
  </si>
  <si>
    <t>2、机关商品和服务支出</t>
  </si>
  <si>
    <t xml:space="preserve">       其中：专项资金列入部门预算的项目</t>
  </si>
  <si>
    <t xml:space="preserve">  3、国防支出</t>
  </si>
  <si>
    <t xml:space="preserve">       (2)商品和服务支出</t>
  </si>
  <si>
    <t>3、机关资本性支出（一）</t>
  </si>
  <si>
    <t xml:space="preserve">    (2)政府性基金拨款</t>
  </si>
  <si>
    <t xml:space="preserve">  4、公共安全支出</t>
  </si>
  <si>
    <t xml:space="preserve">       (3)对个人和家庭的补助</t>
  </si>
  <si>
    <t>4、机关资本性支出（二）</t>
  </si>
  <si>
    <t xml:space="preserve">    (3)国有资本经营预算收入</t>
  </si>
  <si>
    <t xml:space="preserve">  5、教育支出</t>
  </si>
  <si>
    <t xml:space="preserve">       (4)资本性支出</t>
  </si>
  <si>
    <t>5、对事业单位经常性补助</t>
  </si>
  <si>
    <t xml:space="preserve">  2、上级补助收入</t>
  </si>
  <si>
    <t xml:space="preserve">  6、科学技术支出</t>
  </si>
  <si>
    <t xml:space="preserve">  2、专项业务经费支出</t>
  </si>
  <si>
    <t>6、对事业单位资本性补助</t>
  </si>
  <si>
    <t xml:space="preserve">  3、事业收入</t>
  </si>
  <si>
    <t xml:space="preserve">  7、文化体育与传媒支出</t>
  </si>
  <si>
    <t>7、对企业补助</t>
  </si>
  <si>
    <t xml:space="preserve">      其中：纳入财政专户管理的收费</t>
  </si>
  <si>
    <t xml:space="preserve">  8、社会保障和就业支出</t>
  </si>
  <si>
    <t>8、对企业资本性支出</t>
  </si>
  <si>
    <t xml:space="preserve">  4、事业单位经营收入</t>
  </si>
  <si>
    <t xml:space="preserve">  9、社会保险基金支出</t>
  </si>
  <si>
    <t xml:space="preserve">       (3)对个人和家庭补助</t>
  </si>
  <si>
    <t>9、对个人和家庭补助</t>
  </si>
  <si>
    <t xml:space="preserve">  5、附属单位上缴收入</t>
  </si>
  <si>
    <t xml:space="preserve">  10、医疗卫生与计划生育支出</t>
  </si>
  <si>
    <t xml:space="preserve">       (4)债务利息及费用支出</t>
  </si>
  <si>
    <t>10、对社会保障基金补助</t>
  </si>
  <si>
    <t xml:space="preserve">  6、其他收入</t>
  </si>
  <si>
    <t xml:space="preserve">  11、节能环保支出</t>
  </si>
  <si>
    <t xml:space="preserve">       (5)资本性支出(基本建设)</t>
  </si>
  <si>
    <t>11、债务利息及费用支出</t>
  </si>
  <si>
    <t xml:space="preserve">  12、城乡社区支出</t>
  </si>
  <si>
    <t xml:space="preserve">       (6)资本性支出</t>
  </si>
  <si>
    <t>12、债务还本支出</t>
  </si>
  <si>
    <t xml:space="preserve">  13、农林水支出</t>
  </si>
  <si>
    <t xml:space="preserve">       (7)对企业补助(基本建设)</t>
  </si>
  <si>
    <t>13、转移性支出</t>
  </si>
  <si>
    <t xml:space="preserve">  14、交通运输支出</t>
  </si>
  <si>
    <t xml:space="preserve">       (8)对企业补助</t>
  </si>
  <si>
    <t>14、预备费及预留</t>
  </si>
  <si>
    <t xml:space="preserve">  15、资源勘探信息等支出</t>
  </si>
  <si>
    <t xml:space="preserve">       (9)对社会保障基金补助</t>
  </si>
  <si>
    <t>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</si>
  <si>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</si>
  <si>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</si>
  <si>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</si>
  <si>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</si>
  <si>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</si>
  <si>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</si>
  <si>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19、国土海洋气象等支出</t>
  </si>
  <si>
    <t xml:space="preserve">  5、对附属单位补助支出</t>
  </si>
  <si>
    <t xml:space="preserve">  20、住房保障支出</t>
  </si>
  <si>
    <t xml:space="preserve">  21、粮油物资储备支出</t>
  </si>
  <si>
    <t xml:space="preserve">  22、灾害防治及应急管理支出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</si>
  <si>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</si>
  <si>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</si>
  <si>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</si>
  <si>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</si>
  <si>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</si>
  <si>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</si>
  <si>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</si>
  <si>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</si>
  <si>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</si>
  <si>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</si>
  <si>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</si>
  <si>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</si>
  <si>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</si>
  <si>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</si>
  <si>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</si>
  <si>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</si>
  <si>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</si>
  <si>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</si>
  <si>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</si>
  <si>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</si>
  <si>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</si>
  <si>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</si>
  <si>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</si>
  <si>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</si>
  <si>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</si>
  <si>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</si>
  <si>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</si>
  <si>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</si>
  <si>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上年实户资金余额（非财政性资金）</t>
  </si>
  <si>
    <t>其他收入</t>
  </si>
  <si>
    <t>小计</t>
  </si>
  <si>
    <t>其中：专项资金列入部门预算项目</t>
  </si>
  <si>
    <t>**</t>
  </si>
  <si>
    <t>经贸局</t>
  </si>
  <si>
    <t>公共预算拨款</t>
  </si>
  <si>
    <t>其中：专项资金列入部门预算的项目</t>
  </si>
  <si>
    <t>经济与贸易局</t>
  </si>
  <si>
    <t>一、财政拨款</t>
  </si>
  <si>
    <t xml:space="preserve">  1、一般公共预算拨款</t>
  </si>
  <si>
    <t xml:space="preserve">     其中：专项资金列入部门预算的项目</t>
  </si>
  <si>
    <t xml:space="preserve">  2、政府性基金拨款</t>
  </si>
  <si>
    <t xml:space="preserve">  3、国有资本经营预算收入</t>
  </si>
  <si>
    <t xml:space="preserve">         非财政拨款资金结余</t>
  </si>
  <si>
    <t>功能科目编码</t>
  </si>
  <si>
    <t>功能科目名称</t>
  </si>
  <si>
    <t>人员经费支出</t>
  </si>
  <si>
    <t>公用经费支出</t>
  </si>
  <si>
    <t>专项业务经费支出</t>
  </si>
  <si>
    <t>备注</t>
  </si>
  <si>
    <t>资源勘探信息等支出</t>
  </si>
  <si>
    <t>工业和信息产业监管</t>
  </si>
  <si>
    <t>行政运行</t>
  </si>
  <si>
    <t>一般行政管理事务</t>
  </si>
  <si>
    <t>经济科目编码</t>
  </si>
  <si>
    <t>经济科目名称</t>
  </si>
  <si>
    <t>政府经济科目编码</t>
  </si>
  <si>
    <t>政府经济科目名称</t>
  </si>
  <si>
    <t>工资福利支出</t>
  </si>
  <si>
    <t>机关工资福利支出</t>
  </si>
  <si>
    <t xml:space="preserve">   01</t>
  </si>
  <si>
    <t xml:space="preserve">    基本工资</t>
  </si>
  <si>
    <t>工资奖金津补贴</t>
  </si>
  <si>
    <t>基本工资</t>
  </si>
  <si>
    <t xml:space="preserve">   02</t>
  </si>
  <si>
    <t xml:space="preserve">    津贴补贴</t>
  </si>
  <si>
    <t>统一津补贴、津贴补贴、改革性补贴、特殊岗位津贴、乡镇干部工作补贴、取暖费、降温费</t>
  </si>
  <si>
    <t xml:space="preserve">   03</t>
  </si>
  <si>
    <t xml:space="preserve">    奖金</t>
  </si>
  <si>
    <t>行政单位年终一次性奖金</t>
  </si>
  <si>
    <t xml:space="preserve">   07</t>
  </si>
  <si>
    <t xml:space="preserve">    绩效工资</t>
  </si>
  <si>
    <t>事业单位绩效总量</t>
  </si>
  <si>
    <t xml:space="preserve">   08</t>
  </si>
  <si>
    <t xml:space="preserve">    机关事业单位基本养老保险缴费</t>
  </si>
  <si>
    <t>社会保障缴费</t>
  </si>
  <si>
    <t xml:space="preserve">   09</t>
  </si>
  <si>
    <t xml:space="preserve">    职业年金缴费</t>
  </si>
  <si>
    <t xml:space="preserve">   10</t>
  </si>
  <si>
    <t xml:space="preserve">    职工基本医疗保险缴费</t>
  </si>
  <si>
    <t xml:space="preserve">   11</t>
  </si>
  <si>
    <t xml:space="preserve">    公务员医疗补助缴费</t>
  </si>
  <si>
    <t xml:space="preserve">   12</t>
  </si>
  <si>
    <t xml:space="preserve">    其他社会保障缴费</t>
  </si>
  <si>
    <t xml:space="preserve">   13</t>
  </si>
  <si>
    <t xml:space="preserve">    住房公积金</t>
  </si>
  <si>
    <t>住房公积金</t>
  </si>
  <si>
    <t xml:space="preserve">   14</t>
  </si>
  <si>
    <t xml:space="preserve">    医疗费</t>
  </si>
  <si>
    <t>其他工资福利支出</t>
  </si>
  <si>
    <t xml:space="preserve">   99</t>
  </si>
  <si>
    <t xml:space="preserve">    其他工资福利支出</t>
  </si>
  <si>
    <t>独子费</t>
  </si>
  <si>
    <t>302</t>
  </si>
  <si>
    <t>商品和服务支出</t>
  </si>
  <si>
    <t>机关商品和服务支出</t>
  </si>
  <si>
    <t xml:space="preserve">    办公费</t>
  </si>
  <si>
    <t xml:space="preserve">    印刷费</t>
  </si>
  <si>
    <t xml:space="preserve">    咨询费</t>
  </si>
  <si>
    <t xml:space="preserve">   04</t>
  </si>
  <si>
    <t xml:space="preserve">    手续费</t>
  </si>
  <si>
    <t xml:space="preserve">   05</t>
  </si>
  <si>
    <t xml:space="preserve">    水费</t>
  </si>
  <si>
    <t xml:space="preserve">   06</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</si>
  <si>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</si>
  <si>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</si>
  <si>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</si>
  <si>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</si>
  <si>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</si>
  <si>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</si>
  <si>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</si>
  <si>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</si>
  <si>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15</t>
  </si>
  <si>
    <t xml:space="preserve">    会议费</t>
  </si>
  <si>
    <t xml:space="preserve">   16</t>
  </si>
  <si>
    <t xml:space="preserve">    培训费</t>
  </si>
  <si>
    <t xml:space="preserve">   17</t>
  </si>
  <si>
    <t xml:space="preserve">    公务接待费</t>
  </si>
  <si>
    <t xml:space="preserve">   18</t>
  </si>
  <si>
    <t xml:space="preserve">    专用材料费</t>
  </si>
  <si>
    <t xml:space="preserve">   24</t>
  </si>
  <si>
    <t xml:space="preserve">    被装购置费</t>
  </si>
  <si>
    <t xml:space="preserve">   25</t>
  </si>
  <si>
    <t xml:space="preserve">    专用燃料费</t>
  </si>
  <si>
    <t xml:space="preserve">   26</t>
  </si>
  <si>
    <t xml:space="preserve">    劳务费</t>
  </si>
  <si>
    <t xml:space="preserve">   27</t>
  </si>
  <si>
    <t xml:space="preserve">    委托业务费</t>
  </si>
  <si>
    <t xml:space="preserve">   28</t>
  </si>
  <si>
    <t xml:space="preserve">    工会经费</t>
  </si>
  <si>
    <t xml:space="preserve">   29</t>
  </si>
  <si>
    <t xml:space="preserve">    福利费 （体检费）</t>
  </si>
  <si>
    <t xml:space="preserve">   31</t>
  </si>
  <si>
    <t xml:space="preserve">    公务用车运行维护费</t>
  </si>
  <si>
    <t xml:space="preserve">   39</t>
  </si>
  <si>
    <t xml:space="preserve">    其他交通费用</t>
  </si>
  <si>
    <t>公务交通补贴、包车费</t>
  </si>
  <si>
    <t xml:space="preserve">   40</t>
  </si>
  <si>
    <t xml:space="preserve">    税金及附加费用</t>
  </si>
  <si>
    <t xml:space="preserve">    其他商品和服务支出</t>
  </si>
  <si>
    <t>303</t>
  </si>
  <si>
    <t>对个人和家庭的补助</t>
  </si>
  <si>
    <t xml:space="preserve">    离休费</t>
  </si>
  <si>
    <t>离退休费</t>
  </si>
  <si>
    <t xml:space="preserve">    退休费</t>
  </si>
  <si>
    <t>退休人员划转至县退保办。</t>
  </si>
  <si>
    <t xml:space="preserve">    退职（役）费</t>
  </si>
  <si>
    <t>60年代精简退职</t>
  </si>
  <si>
    <t xml:space="preserve">    抚恤金</t>
  </si>
  <si>
    <t>社会福利和救助</t>
  </si>
  <si>
    <t>伤残抚恤</t>
  </si>
  <si>
    <t xml:space="preserve">    生活补助</t>
  </si>
  <si>
    <t>遗属补助</t>
  </si>
  <si>
    <t xml:space="preserve">    其他对个人和家庭的补助</t>
  </si>
  <si>
    <t>公务交通补贴</t>
  </si>
  <si>
    <t>一、政府性基金拨款</t>
  </si>
  <si>
    <t>一、科学技术支出</t>
  </si>
  <si>
    <t>一、人员经费和公用经费支出</t>
  </si>
  <si>
    <t>二、文化体育与传媒支出</t>
  </si>
  <si>
    <t xml:space="preserve">    工资福利支出</t>
  </si>
  <si>
    <t>三、社会保障和就业支出</t>
  </si>
  <si>
    <t xml:space="preserve">    商品和服务支出</t>
  </si>
  <si>
    <t>四、节能环保支出</t>
  </si>
  <si>
    <t xml:space="preserve">    对个人和家庭的补助</t>
  </si>
  <si>
    <t>五、城乡社区支出</t>
  </si>
  <si>
    <t xml:space="preserve">    其他资本性支出</t>
  </si>
  <si>
    <t>六、农林水支出</t>
  </si>
  <si>
    <t>二、专项业务经费支出</t>
  </si>
  <si>
    <t>七、交通运输支出</t>
  </si>
  <si>
    <t>八、资源勘探信息等支出</t>
  </si>
  <si>
    <t>九、商业服务等支出</t>
  </si>
  <si>
    <t>十、金融支出</t>
  </si>
  <si>
    <t xml:space="preserve">    债务付息及费用支出</t>
  </si>
  <si>
    <t>十一、其他支出</t>
  </si>
  <si>
    <t xml:space="preserve">    资本性支出(基本建设)</t>
  </si>
  <si>
    <t>十二、转移性支出</t>
  </si>
  <si>
    <t xml:space="preserve">    资本性支出</t>
  </si>
  <si>
    <t>十三、债务还本支出</t>
  </si>
  <si>
    <t xml:space="preserve">    对企业补助(基本建设）</t>
  </si>
  <si>
    <t>十四、债务付息支出</t>
  </si>
  <si>
    <t xml:space="preserve">    对企业补助</t>
  </si>
  <si>
    <t>十五、债务发行费用支出</t>
  </si>
  <si>
    <t xml:space="preserve">    对社会保障基金补助</t>
  </si>
  <si>
    <t xml:space="preserve">    其他支出</t>
  </si>
  <si>
    <t>三、上缴上级支出</t>
  </si>
  <si>
    <t>四、事业单位经营支出</t>
  </si>
  <si>
    <t>五、对附属单位补助支出</t>
  </si>
  <si>
    <t>单位（项目）名称</t>
  </si>
  <si>
    <t>项目金额</t>
  </si>
  <si>
    <t>项目简介</t>
  </si>
  <si>
    <t>经济贸易局</t>
  </si>
  <si>
    <t>专项工作经费35万元（包括煤炭安全生产与监管专项、工业经济运行监测、中小企业、乡镇企业、非公有制经济统计信息、中小企业预警监测、中小企业培训经费、组织企业各类展销，产品推介工作、保密工作经费、业务工作会议费等）。</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</si>
  <si>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</si>
  <si>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</si>
  <si>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</si>
  <si>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</si>
  <si>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</si>
  <si>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</si>
  <si>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</si>
  <si>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</si>
  <si>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</si>
  <si>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</si>
  <si>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</si>
  <si>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科目编码</t>
  </si>
  <si>
    <t>采购项目</t>
  </si>
  <si>
    <t>采购目录</t>
  </si>
  <si>
    <t>购买服务内容</t>
  </si>
  <si>
    <t>规格型号</t>
  </si>
  <si>
    <t>数量</t>
  </si>
  <si>
    <t>实施采购时间</t>
  </si>
  <si>
    <t>预算金额</t>
  </si>
  <si>
    <t>说明</t>
  </si>
  <si>
    <t>类</t>
  </si>
  <si>
    <t>款</t>
  </si>
  <si>
    <t>项</t>
  </si>
  <si>
    <t>2018年</t>
  </si>
  <si>
    <t>2019年</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</si>
  <si>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</si>
  <si>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</si>
  <si>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</si>
  <si>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</si>
  <si>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</si>
  <si>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</si>
  <si>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</si>
  <si>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</si>
  <si>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</si>
  <si>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19=10-1</t>
  </si>
  <si>
    <t>20=11-2</t>
  </si>
  <si>
    <t>21=12-3</t>
  </si>
  <si>
    <t>22=13-4</t>
  </si>
  <si>
    <t>23=14-5</t>
  </si>
  <si>
    <t>24=15-6</t>
  </si>
  <si>
    <t>25=16-7</t>
  </si>
  <si>
    <t>26=17-8</t>
  </si>
  <si>
    <t>27=18-9</t>
  </si>
  <si>
    <t>专项（项目）名称</t>
  </si>
  <si>
    <t>紫阳县经济贸易局</t>
  </si>
  <si>
    <t>主管部门</t>
  </si>
  <si>
    <t>实施期限</t>
  </si>
  <si>
    <t>2019.1-2019.12</t>
  </si>
  <si>
    <t xml:space="preserve">资金金额
</t>
  </si>
  <si>
    <t xml:space="preserve"> 实施期资金总额：</t>
  </si>
  <si>
    <t>35万元</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</si>
  <si>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</si>
  <si>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</si>
  <si>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</si>
  <si>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</si>
  <si>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总
体
目
标</t>
  </si>
  <si>
    <t>实施期总目标</t>
  </si>
  <si>
    <t>年度目标</t>
  </si>
  <si>
    <t xml:space="preserve">
  目标1：贯彻落实国家有关工业、中小企业、非公经济、商贸和信息化发展的法律法规和政策；监测分析全县工业经济运行、市场运行和信息化发展态势，培育发展和完善市场体系。
 目标2：执行国家进出口商品、加工贸易、服务贸易管理办法和进出口管理商品、技术目录，依法对典当、拍卖、租赁、直销和旧货流通等特殊流通行业的企业经营资格进行审核和对旧货流通行业进行监督管理；负责提出全县工业、商贸和信息化固定资产投资规模和方向，贯彻实施国家高新技术产业中涉及生物医药、新材料等的规划、政策和标准。
 目标3：承担全县煤炭、机械、化工、有色、冶金、轻工、纺织、建材、室内装饰等工业行业管理，贯彻执行企业国有资产监督管理的法律法规和政策规定。                  目标4：脱贫攻坚，承担高滩镇朝阳村2019年整村出列任务                              </t>
  </si>
  <si>
    <t xml:space="preserve">
  目标1：贯彻落实国家有关工业、中小企业、非公经济、商贸和信息化发展的法律法规和政策；监测分析全县工业经济运行、市场运行和信息化发展态势，培育发展和完善市场体系。
 目标2：执行国家进出口商品、加工贸易、服务贸易管理办法和进出口管理商品、技术目录，依法对典当、拍卖、租赁、直销和旧货流通等特殊流通行业的企业经营资格进行审核和对旧货流通行业进行监督管理；负责提出全县工业、商贸和信息化固定资产投资规模和方向，贯彻实施国家高新技术产业中涉及生物医药、新材料等的规划、政策和标准。
 目标3：承担全县煤炭、机械、化工、有色、冶金、轻工、纺织、建材、室内装饰等工业行业管理，贯彻执行企业国有资产监督管理的法律法规和政策规定。                                                              目标4：脱贫攻坚，承担高滩镇朝阳村2019年整村出列任务                              </t>
  </si>
  <si>
    <t>绩
效
指
标</t>
  </si>
  <si>
    <t>一级
指标</t>
  </si>
  <si>
    <t>二级指标</t>
  </si>
  <si>
    <t>指标内容</t>
  </si>
  <si>
    <t>指标值</t>
  </si>
  <si>
    <t>产
出
指
标</t>
  </si>
  <si>
    <t>数量指标</t>
  </si>
  <si>
    <t xml:space="preserve"> 指标1：开展经贸大讲堂及培训会</t>
  </si>
  <si>
    <t>5次以上</t>
  </si>
  <si>
    <t xml:space="preserve"> 指标2：赴企业调研、考察</t>
  </si>
  <si>
    <t>15次以上</t>
  </si>
  <si>
    <t xml:space="preserve"> 指标3：组织企业外出参展</t>
  </si>
  <si>
    <t>10次以上</t>
  </si>
  <si>
    <t>质量指标</t>
  </si>
  <si>
    <t xml:space="preserve"> 指标1：企业安全生产率</t>
  </si>
  <si>
    <t xml:space="preserve"> 指标2：工矿企业监测</t>
  </si>
  <si>
    <t xml:space="preserve"> 指标3：全县加油站监管</t>
  </si>
  <si>
    <t>时效指标</t>
  </si>
  <si>
    <t xml:space="preserve"> 指标1：完成规模以上工业企业培育</t>
  </si>
  <si>
    <t>全年</t>
  </si>
  <si>
    <t xml:space="preserve"> 指标2：完成限额以上商贸流通企业培育</t>
  </si>
  <si>
    <t xml:space="preserve"> ……</t>
  </si>
  <si>
    <t>成本指标</t>
  </si>
  <si>
    <t xml:space="preserve"> 指标1：组织企业各类培训</t>
  </si>
  <si>
    <t>5万</t>
  </si>
  <si>
    <t xml:space="preserve"> 指标2：</t>
  </si>
  <si>
    <t>……</t>
  </si>
  <si>
    <t>效
益
指
标</t>
  </si>
  <si>
    <t>经济效益
指标</t>
  </si>
  <si>
    <t>社会效益
指标</t>
  </si>
  <si>
    <t xml:space="preserve"> 指标1：优化营商环境，支持企业快速发展</t>
  </si>
  <si>
    <t>生态效益
指标</t>
  </si>
  <si>
    <t xml:space="preserve"> 指标1：加快企业转型升级，实现清洁化生产</t>
  </si>
  <si>
    <t>可持续影响
指标</t>
  </si>
  <si>
    <t xml:space="preserve"> 指标1：企业包装，塑造良好形象</t>
  </si>
  <si>
    <t>满意度指标</t>
  </si>
  <si>
    <t>服务对象
满意度指标</t>
  </si>
  <si>
    <t xml:space="preserve"> 指标1：</t>
  </si>
  <si>
    <t>备 注：1、绩效指标可选择填写。 2、根据需要可往下续表。 3、省级部门专项业务经费一级项目的绩效目标必须公开。4、市县不强制要求公开，可根据本级部门预算绩效管理工作推进情况统一部署。</t>
  </si>
  <si>
    <t>部门（单位）名称</t>
  </si>
  <si>
    <t>年度
主要
任务</t>
  </si>
  <si>
    <t>任务名称</t>
  </si>
  <si>
    <t>主要内容</t>
  </si>
  <si>
    <t>预算金额（万元）</t>
  </si>
  <si>
    <t>总额</t>
  </si>
  <si>
    <t>财政拨款</t>
  </si>
  <si>
    <t>其他资金</t>
  </si>
  <si>
    <t>任务1</t>
  </si>
  <si>
    <t>贯彻落实国家有关工业、中小企业、非公经济、商贸和信息化发展的法律法规和政策；监测分析全县工业经济运行、市场运行和信息化发展态势，培育发展和完善市场体系。</t>
  </si>
  <si>
    <t>任务2</t>
  </si>
  <si>
    <t>执行国家进出口商品、加工贸易、服务贸易管理办法和进出口管理商品、技术目录，依法对典当、拍卖、租赁、直销和旧货流通等特殊流通行业的企业经营资格进行审核和对旧货流通行业进行监督管理；负责提出全县工业、商贸和信息化固定资产投资规模和方向，贯彻实施国家高新技术产业中涉及生物医药、新材料等的规划、政策和标准。</t>
  </si>
  <si>
    <t>任务3</t>
  </si>
  <si>
    <t xml:space="preserve">承担全县煤炭、机械、化工、有色、冶金、轻工、纺织、建材、室内装饰等工业行业管理，贯彻执行企业国有资产监督管理的法律法规和政策规定。      </t>
  </si>
  <si>
    <t>任务4</t>
  </si>
  <si>
    <t xml:space="preserve">脱贫攻坚，承担高滩镇朝阳村2019年整村出列任务 </t>
  </si>
  <si>
    <t>金额合计</t>
  </si>
  <si>
    <t>年度
总体
目标</t>
  </si>
  <si>
    <t xml:space="preserve">
 目标1：贯彻落实国家有关工业、中小企业、非公经济、商贸和信息化发展的法律法规和政策；监测分析全县工业经济运行、市场运行和信息化发展态势，培育发展和完善市场体系。
 目标2：执行国家进出口商品、加工贸易、服务贸易管理办法和进出口管理商品、技术目录，依法对典当、拍卖、租赁、直销和旧货流通等特殊流通行业的企业经营资格进行审核和对旧货流通行业进行监督管理；负责提出全县工业、商贸和信息化固定资产投资规模和方向，贯彻实施国家高新技术产业中涉及生物医药、新材料等的规划、政策和标准。
 目标3：承担全县煤炭、机械、化工、有色、冶金、轻工、纺织、建材、室内装饰等工业行业管理，贯彻执行企业国有资产监督管理的法律法规和政策规定。                                                                                                           目标4：脱贫攻坚，承担高滩镇朝阳村2019年整村出列任务     </t>
  </si>
  <si>
    <t>年
度
绩
效
指
标</t>
  </si>
  <si>
    <t>一级指标</t>
  </si>
  <si>
    <t>产出指标</t>
  </si>
  <si>
    <t>效益指标</t>
  </si>
  <si>
    <t>满意度
指标</t>
  </si>
  <si>
    <t>备注：1、年度绩效指标可选择填写。2、试行部门预算绩效目标重点审核的省级部门的整体绩效目标必须公开。3、市县不强制要求公开，可根据本级部门预算绩效管理工作推进情况统一部署。</t>
  </si>
  <si>
    <t>2019专项资金整体绩效目标表</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</si>
</sst>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00"/>
  </numFmts>
  <fonts count="44">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9"/>
      <color indexed="8"/>
      <name val="宋体"/>
      <charset val="134"/>
    </font>
    <font>
      <sz val="11"/>
      <name val="宋体"/>
      <charset val="134"/>
    </font>
    <font>
      <sz val="10"/>
      <color rgb="FF000000"/>
      <name val="宋体"/>
      <charset val="134"/>
    </font>
    <font>
      <b/>
      <sz val="15"/>
      <name val="宋体"/>
      <charset val="134"/>
    </font>
    <font>
      <sz val="16"/>
      <name val="宋体"/>
      <charset val="134"/>
    </font>
    <font>
      <b/>
      <sz val="11"/>
      <name val="宋体"/>
      <charset val="134"/>
    </font>
    <font>
      <sz val="11"/>
      <color theme="2" tint="-0.899899288918729"/>
      <name val="宋体"/>
      <charset val="134"/>
    </font>
    <font>
      <b/>
      <sz val="18"/>
      <name val="宋体"/>
      <charset val="134"/>
    </font>
    <font>
      <b/>
      <sz val="11"/>
      <color rgb="FF000000"/>
      <name val="宋体"/>
      <charset val="134"/>
    </font>
    <font>
      <sz val="11"/>
      <color rgb="FF000000"/>
      <name val="宋体"/>
      <charset val="134"/>
    </font>
    <font>
      <sz val="9"/>
      <color theme="2" tint="-0.899899288918729"/>
      <name val="宋体"/>
      <charset val="134"/>
    </font>
    <font>
      <b/>
      <sz val="16"/>
      <color theme="2" tint="-0.899899288918729"/>
      <name val="宋体"/>
      <charset val="134"/>
    </font>
    <font>
      <b/>
      <sz val="11"/>
      <color theme="2" tint="-0.899899288918729"/>
      <name val="宋体"/>
      <charset val="134"/>
    </font>
    <font>
      <sz val="12"/>
      <color theme="2" tint="-0.899899288918729"/>
      <name val="宋体"/>
      <charset val="134"/>
    </font>
    <font>
      <sz val="18"/>
      <color theme="2" tint="-0.899899288918729"/>
      <name val="宋体"/>
      <charset val="134"/>
    </font>
    <font>
      <sz val="48"/>
      <color theme="2" tint="-0.899899288918729"/>
      <name val="宋体"/>
      <charset val="134"/>
    </font>
    <font>
      <b/>
      <sz val="20"/>
      <color theme="2" tint="-0.899899288918729"/>
      <name val="宋体"/>
      <charset val="134"/>
    </font>
    <font>
      <sz val="11"/>
      <color theme="1"/>
      <name val="宋体"/>
      <charset val="134"/>
      <scheme val="minor"/>
    </font>
    <font>
      <sz val="11"/>
      <color theme="1"/>
      <name val="宋体"/>
      <charset val="0"/>
      <scheme val="minor"/>
    </font>
    <font>
      <sz val="11"/>
      <color rgb="FFFA7D00"/>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u/>
      <sz val="11"/>
      <color rgb="FF0000FF"/>
      <name val="宋体"/>
      <charset val="0"/>
      <scheme val="minor"/>
    </font>
    <font>
      <b/>
      <sz val="18"/>
      <color theme="3"/>
      <name val="宋体"/>
      <charset val="134"/>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8"/>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7">
    <xf numFmtId="0" fontId="0" fillId="0" borderId="0"/>
    <xf numFmtId="42" fontId="24" fillId="0" borderId="0" applyFont="0" applyFill="0" applyBorder="0" applyAlignment="0" applyProtection="0">
      <alignment vertical="center"/>
    </xf>
    <xf numFmtId="0" fontId="25" fillId="3" borderId="0" applyNumberFormat="0" applyBorder="0" applyAlignment="0" applyProtection="0">
      <alignment vertical="center"/>
    </xf>
    <xf numFmtId="0" fontId="27" fillId="4" borderId="17"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2" borderId="0" applyNumberFormat="0" applyBorder="0" applyAlignment="0" applyProtection="0">
      <alignment vertical="center"/>
    </xf>
    <xf numFmtId="0" fontId="28" fillId="6" borderId="0" applyNumberFormat="0" applyBorder="0" applyAlignment="0" applyProtection="0">
      <alignment vertical="center"/>
    </xf>
    <xf numFmtId="43" fontId="24" fillId="0" borderId="0" applyFont="0" applyFill="0" applyBorder="0" applyAlignment="0" applyProtection="0">
      <alignment vertical="center"/>
    </xf>
    <xf numFmtId="0" fontId="29" fillId="7" borderId="0" applyNumberFormat="0" applyBorder="0" applyAlignment="0" applyProtection="0">
      <alignment vertical="center"/>
    </xf>
    <xf numFmtId="0" fontId="31"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1" fillId="0" borderId="0">
      <alignment vertical="center"/>
    </xf>
    <xf numFmtId="0" fontId="24" fillId="8" borderId="18" applyNumberFormat="0" applyFont="0" applyAlignment="0" applyProtection="0">
      <alignment vertical="center"/>
    </xf>
    <xf numFmtId="0" fontId="29"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20" applyNumberFormat="0" applyFill="0" applyAlignment="0" applyProtection="0">
      <alignment vertical="center"/>
    </xf>
    <xf numFmtId="0" fontId="37" fillId="0" borderId="20" applyNumberFormat="0" applyFill="0" applyAlignment="0" applyProtection="0">
      <alignment vertical="center"/>
    </xf>
    <xf numFmtId="0" fontId="29" fillId="11" borderId="0" applyNumberFormat="0" applyBorder="0" applyAlignment="0" applyProtection="0">
      <alignment vertical="center"/>
    </xf>
    <xf numFmtId="0" fontId="34" fillId="0" borderId="19" applyNumberFormat="0" applyFill="0" applyAlignment="0" applyProtection="0">
      <alignment vertical="center"/>
    </xf>
    <xf numFmtId="0" fontId="29" fillId="13" borderId="0" applyNumberFormat="0" applyBorder="0" applyAlignment="0" applyProtection="0">
      <alignment vertical="center"/>
    </xf>
    <xf numFmtId="0" fontId="38" fillId="14" borderId="21" applyNumberFormat="0" applyAlignment="0" applyProtection="0">
      <alignment vertical="center"/>
    </xf>
    <xf numFmtId="0" fontId="39" fillId="14" borderId="17" applyNumberFormat="0" applyAlignment="0" applyProtection="0">
      <alignment vertical="center"/>
    </xf>
    <xf numFmtId="0" fontId="40" fillId="15" borderId="22" applyNumberFormat="0" applyAlignment="0" applyProtection="0">
      <alignment vertical="center"/>
    </xf>
    <xf numFmtId="0" fontId="25" fillId="16" borderId="0" applyNumberFormat="0" applyBorder="0" applyAlignment="0" applyProtection="0">
      <alignment vertical="center"/>
    </xf>
    <xf numFmtId="0" fontId="29" fillId="18" borderId="0" applyNumberFormat="0" applyBorder="0" applyAlignment="0" applyProtection="0">
      <alignment vertical="center"/>
    </xf>
    <xf numFmtId="0" fontId="26" fillId="0" borderId="16" applyNumberFormat="0" applyFill="0" applyAlignment="0" applyProtection="0">
      <alignment vertical="center"/>
    </xf>
    <xf numFmtId="0" fontId="1" fillId="0" borderId="0"/>
    <xf numFmtId="0" fontId="41" fillId="0" borderId="23" applyNumberFormat="0" applyFill="0" applyAlignment="0" applyProtection="0">
      <alignment vertical="center"/>
    </xf>
    <xf numFmtId="0" fontId="42" fillId="20" borderId="0" applyNumberFormat="0" applyBorder="0" applyAlignment="0" applyProtection="0">
      <alignment vertical="center"/>
    </xf>
    <xf numFmtId="0" fontId="43" fillId="22" borderId="0" applyNumberFormat="0" applyBorder="0" applyAlignment="0" applyProtection="0">
      <alignment vertical="center"/>
    </xf>
    <xf numFmtId="0" fontId="25" fillId="21" borderId="0" applyNumberFormat="0" applyBorder="0" applyAlignment="0" applyProtection="0">
      <alignment vertical="center"/>
    </xf>
    <xf numFmtId="0" fontId="29" fillId="24" borderId="0" applyNumberFormat="0" applyBorder="0" applyAlignment="0" applyProtection="0">
      <alignment vertical="center"/>
    </xf>
    <xf numFmtId="0" fontId="25" fillId="12"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9" fillId="23" borderId="0" applyNumberFormat="0" applyBorder="0" applyAlignment="0" applyProtection="0">
      <alignment vertical="center"/>
    </xf>
    <xf numFmtId="0" fontId="5" fillId="0" borderId="0">
      <alignment vertical="center"/>
    </xf>
    <xf numFmtId="0" fontId="25" fillId="5" borderId="0" applyNumberFormat="0" applyBorder="0" applyAlignment="0" applyProtection="0">
      <alignment vertical="center"/>
    </xf>
    <xf numFmtId="0" fontId="29" fillId="10" borderId="0" applyNumberFormat="0" applyBorder="0" applyAlignment="0" applyProtection="0">
      <alignment vertical="center"/>
    </xf>
    <xf numFmtId="0" fontId="29" fillId="30" borderId="0" applyNumberFormat="0" applyBorder="0" applyAlignment="0" applyProtection="0">
      <alignment vertical="center"/>
    </xf>
    <xf numFmtId="0" fontId="5" fillId="0" borderId="0">
      <alignment vertical="center"/>
    </xf>
    <xf numFmtId="0" fontId="0" fillId="0" borderId="0">
      <alignment vertical="center"/>
    </xf>
    <xf numFmtId="0" fontId="25" fillId="31" borderId="0" applyNumberFormat="0" applyBorder="0" applyAlignment="0" applyProtection="0">
      <alignment vertical="center"/>
    </xf>
    <xf numFmtId="0" fontId="29" fillId="32" borderId="0" applyNumberFormat="0" applyBorder="0" applyAlignment="0" applyProtection="0">
      <alignment vertical="center"/>
    </xf>
    <xf numFmtId="0" fontId="1" fillId="0" borderId="0"/>
    <xf numFmtId="0" fontId="1" fillId="0" borderId="0">
      <alignment vertical="center"/>
    </xf>
    <xf numFmtId="0" fontId="0" fillId="0" borderId="0">
      <alignment vertical="center"/>
    </xf>
  </cellStyleXfs>
  <cellXfs count="230">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lignment horizontal="center" vertical="center" wrapText="1"/>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4" xfId="54" applyFont="1" applyBorder="1" applyAlignment="1">
      <alignment horizontal="center" vertical="center" wrapText="1"/>
    </xf>
    <xf numFmtId="0" fontId="1" fillId="0" borderId="5" xfId="54" applyFont="1" applyBorder="1" applyAlignment="1">
      <alignment horizontal="center" vertical="center" wrapText="1"/>
    </xf>
    <xf numFmtId="0" fontId="5" fillId="0" borderId="4" xfId="46" applyFont="1" applyBorder="1" applyAlignment="1">
      <alignment horizontal="center" vertical="center" wrapText="1"/>
    </xf>
    <xf numFmtId="0" fontId="1" fillId="0" borderId="6" xfId="54"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4" xfId="54" applyFont="1" applyBorder="1" applyAlignment="1">
      <alignment vertical="center" wrapText="1"/>
    </xf>
    <xf numFmtId="0" fontId="1" fillId="0" borderId="6" xfId="54" applyFont="1" applyBorder="1" applyAlignment="1">
      <alignment horizontal="left" vertical="center" wrapText="1"/>
    </xf>
    <xf numFmtId="0" fontId="1" fillId="0" borderId="7" xfId="54" applyFont="1" applyBorder="1" applyAlignment="1">
      <alignment horizontal="left" vertical="center" wrapText="1"/>
    </xf>
    <xf numFmtId="0" fontId="1" fillId="0" borderId="2" xfId="54" applyBorder="1" applyAlignment="1">
      <alignment horizontal="right" vertical="center" wrapText="1"/>
    </xf>
    <xf numFmtId="0" fontId="5" fillId="0" borderId="9" xfId="0" applyFont="1" applyFill="1" applyBorder="1" applyAlignment="1">
      <alignment vertical="center"/>
    </xf>
    <xf numFmtId="0" fontId="5" fillId="0" borderId="0"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13" xfId="54" applyBorder="1" applyAlignment="1">
      <alignment horizontal="center" vertical="center" wrapText="1"/>
    </xf>
    <xf numFmtId="0" fontId="6" fillId="0" borderId="13" xfId="54" applyFont="1" applyBorder="1" applyAlignment="1">
      <alignment horizontal="left" vertical="top" wrapText="1"/>
    </xf>
    <xf numFmtId="0" fontId="6" fillId="0" borderId="4" xfId="54" applyFont="1" applyBorder="1" applyAlignment="1">
      <alignment horizontal="center" vertical="center" wrapText="1"/>
    </xf>
    <xf numFmtId="0" fontId="0" fillId="0" borderId="4" xfId="50" applyFont="1" applyBorder="1" applyAlignment="1">
      <alignment horizontal="center" vertical="center" wrapText="1"/>
    </xf>
    <xf numFmtId="0" fontId="0" fillId="0" borderId="4" xfId="50" applyFont="1" applyBorder="1" applyAlignment="1">
      <alignment vertical="center" wrapText="1"/>
    </xf>
    <xf numFmtId="0" fontId="7" fillId="0" borderId="4" xfId="50" applyFont="1" applyBorder="1" applyAlignment="1">
      <alignment vertical="center" wrapText="1"/>
    </xf>
    <xf numFmtId="0" fontId="0" fillId="0" borderId="4" xfId="50" applyFont="1" applyBorder="1" applyAlignment="1">
      <alignment horizontal="left" vertical="center" wrapText="1"/>
    </xf>
    <xf numFmtId="0" fontId="0" fillId="0" borderId="2" xfId="50" applyFont="1" applyBorder="1" applyAlignment="1">
      <alignment horizontal="left" vertical="center" wrapText="1"/>
    </xf>
    <xf numFmtId="0" fontId="0" fillId="0" borderId="5" xfId="50" applyFont="1" applyBorder="1" applyAlignment="1">
      <alignment horizontal="left" vertical="center" wrapText="1"/>
    </xf>
    <xf numFmtId="9" fontId="7" fillId="0" borderId="4" xfId="50" applyNumberFormat="1" applyFont="1" applyBorder="1" applyAlignment="1">
      <alignment vertical="center" wrapText="1"/>
    </xf>
    <xf numFmtId="0" fontId="1" fillId="0" borderId="4" xfId="54" applyBorder="1" applyAlignment="1">
      <alignment vertical="center" wrapText="1"/>
    </xf>
    <xf numFmtId="0" fontId="1" fillId="0" borderId="4" xfId="54" applyFont="1" applyBorder="1" applyAlignment="1">
      <alignment horizontal="left" vertical="center" wrapText="1"/>
    </xf>
    <xf numFmtId="0" fontId="6" fillId="0" borderId="0" xfId="54" applyNumberFormat="1" applyFont="1" applyFill="1" applyBorder="1" applyAlignment="1">
      <alignment vertical="center" wrapText="1"/>
    </xf>
    <xf numFmtId="0" fontId="5" fillId="0" borderId="4" xfId="46" applyBorder="1" applyAlignment="1">
      <alignment horizontal="center" vertical="center" wrapText="1"/>
    </xf>
    <xf numFmtId="0" fontId="1" fillId="0" borderId="5" xfId="54" applyBorder="1" applyAlignment="1">
      <alignment horizontal="right" vertical="center" wrapText="1"/>
    </xf>
    <xf numFmtId="0" fontId="5" fillId="0" borderId="4" xfId="50" applyBorder="1" applyAlignment="1">
      <alignment vertical="center" wrapText="1"/>
    </xf>
    <xf numFmtId="0" fontId="1" fillId="0" borderId="0" xfId="54" applyAlignment="1">
      <alignment vertical="center"/>
    </xf>
    <xf numFmtId="0" fontId="1" fillId="0" borderId="0" xfId="54" applyAlignment="1">
      <alignment horizontal="left" vertical="center" wrapText="1"/>
    </xf>
    <xf numFmtId="0" fontId="0" fillId="0" borderId="0" xfId="0" applyFont="1" applyFill="1" applyBorder="1" applyAlignment="1"/>
    <xf numFmtId="0" fontId="6" fillId="0" borderId="0" xfId="54" applyFont="1" applyAlignment="1">
      <alignment vertical="center" wrapText="1"/>
    </xf>
    <xf numFmtId="0" fontId="3" fillId="0" borderId="0" xfId="54" applyFont="1" applyAlignment="1">
      <alignment vertical="center"/>
    </xf>
    <xf numFmtId="0" fontId="1" fillId="0" borderId="0" xfId="54" applyFont="1" applyAlignment="1">
      <alignment vertical="center"/>
    </xf>
    <xf numFmtId="0" fontId="0" fillId="0" borderId="4" xfId="54" applyFont="1" applyBorder="1" applyAlignment="1">
      <alignment horizontal="left" vertical="center" wrapText="1"/>
    </xf>
    <xf numFmtId="0" fontId="1" fillId="0" borderId="4" xfId="54" applyBorder="1" applyAlignment="1">
      <alignment horizontal="left" vertical="center" wrapText="1"/>
    </xf>
    <xf numFmtId="0" fontId="0" fillId="0" borderId="4" xfId="54" applyFont="1" applyBorder="1" applyAlignment="1">
      <alignment horizontal="center" vertical="center" wrapText="1"/>
    </xf>
    <xf numFmtId="0" fontId="6" fillId="0" borderId="4" xfId="54" applyFont="1" applyBorder="1" applyAlignment="1">
      <alignment horizontal="left" vertical="top" wrapText="1"/>
    </xf>
    <xf numFmtId="0" fontId="0" fillId="0" borderId="6" xfId="54" applyFont="1" applyBorder="1" applyAlignment="1">
      <alignment horizontal="left" vertical="center" wrapText="1"/>
    </xf>
    <xf numFmtId="0" fontId="0" fillId="0" borderId="8" xfId="54" applyFont="1" applyBorder="1" applyAlignment="1">
      <alignment horizontal="left" vertical="center" wrapText="1"/>
    </xf>
    <xf numFmtId="0" fontId="7" fillId="0" borderId="2" xfId="50" applyFont="1" applyBorder="1" applyAlignment="1">
      <alignment horizontal="left" vertical="center" wrapText="1"/>
    </xf>
    <xf numFmtId="0" fontId="7" fillId="0" borderId="5" xfId="50" applyFont="1" applyBorder="1" applyAlignment="1">
      <alignment horizontal="left" vertical="center" wrapText="1"/>
    </xf>
    <xf numFmtId="0" fontId="0" fillId="0" borderId="9" xfId="54" applyFont="1" applyBorder="1" applyAlignment="1">
      <alignment horizontal="left" vertical="center" wrapText="1"/>
    </xf>
    <xf numFmtId="0" fontId="0" fillId="0" borderId="10" xfId="54" applyFont="1" applyBorder="1" applyAlignment="1">
      <alignment horizontal="left" vertical="center" wrapText="1"/>
    </xf>
    <xf numFmtId="0" fontId="0" fillId="0" borderId="11" xfId="54" applyFont="1" applyBorder="1" applyAlignment="1">
      <alignment horizontal="left" vertical="center" wrapText="1"/>
    </xf>
    <xf numFmtId="0" fontId="0" fillId="0" borderId="12" xfId="54" applyFont="1" applyBorder="1" applyAlignment="1">
      <alignment horizontal="left" vertical="center" wrapText="1"/>
    </xf>
    <xf numFmtId="9" fontId="7" fillId="0" borderId="2" xfId="50" applyNumberFormat="1" applyFont="1" applyBorder="1" applyAlignment="1">
      <alignment horizontal="left" vertical="center" wrapText="1"/>
    </xf>
    <xf numFmtId="9" fontId="7" fillId="0" borderId="5" xfId="50" applyNumberFormat="1" applyFont="1" applyBorder="1" applyAlignment="1">
      <alignment horizontal="left" vertical="center" wrapText="1"/>
    </xf>
    <xf numFmtId="0" fontId="8" fillId="0" borderId="0" xfId="0" applyFont="1"/>
    <xf numFmtId="0" fontId="0" fillId="0" borderId="0" xfId="0" applyFont="1"/>
    <xf numFmtId="0" fontId="0" fillId="0" borderId="0" xfId="0" applyAlignment="1">
      <alignment wrapText="1"/>
    </xf>
    <xf numFmtId="0" fontId="8" fillId="0" borderId="0" xfId="0" applyFont="1" applyFill="1"/>
    <xf numFmtId="0" fontId="4" fillId="0" borderId="0" xfId="0" applyFont="1" applyAlignment="1">
      <alignment horizontal="center" vertical="center"/>
    </xf>
    <xf numFmtId="0" fontId="4" fillId="0" borderId="0" xfId="0" applyFont="1" applyAlignment="1">
      <alignment horizontal="center" vertical="center" wrapText="1"/>
    </xf>
    <xf numFmtId="0" fontId="8" fillId="0" borderId="0" xfId="0" applyFont="1" applyAlignment="1">
      <alignment wrapText="1"/>
    </xf>
    <xf numFmtId="0" fontId="8" fillId="0" borderId="4" xfId="0" applyNumberFormat="1" applyFont="1" applyFill="1" applyBorder="1" applyAlignment="1" applyProtection="1">
      <alignment horizontal="center" vertical="center"/>
    </xf>
    <xf numFmtId="0" fontId="8" fillId="0" borderId="4"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8" fillId="0" borderId="13" xfId="0" applyNumberFormat="1" applyFont="1" applyFill="1" applyBorder="1" applyAlignment="1" applyProtection="1">
      <alignment horizontal="center" vertical="center"/>
    </xf>
    <xf numFmtId="0" fontId="8" fillId="0" borderId="14" xfId="0" applyNumberFormat="1" applyFont="1" applyFill="1" applyBorder="1" applyAlignment="1" applyProtection="1">
      <alignment horizontal="center" vertical="center"/>
    </xf>
    <xf numFmtId="0" fontId="8" fillId="0" borderId="15" xfId="0" applyNumberFormat="1" applyFont="1" applyFill="1" applyBorder="1" applyAlignment="1" applyProtection="1">
      <alignment horizontal="center" vertical="center"/>
    </xf>
    <xf numFmtId="0" fontId="8" fillId="0" borderId="4" xfId="0" applyFont="1" applyFill="1" applyBorder="1" applyAlignment="1">
      <alignment horizontal="center" vertical="center" wrapText="1"/>
    </xf>
    <xf numFmtId="0" fontId="0" fillId="0" borderId="13" xfId="0" applyFont="1" applyBorder="1" applyAlignment="1">
      <alignment horizontal="center" vertical="center"/>
    </xf>
    <xf numFmtId="0" fontId="0" fillId="0" borderId="13" xfId="0" applyFont="1" applyBorder="1" applyAlignment="1">
      <alignment horizontal="center" vertical="center" wrapText="1"/>
    </xf>
    <xf numFmtId="0" fontId="0" fillId="0" borderId="13" xfId="0" applyFont="1" applyFill="1" applyBorder="1" applyAlignment="1">
      <alignment horizontal="center" vertical="center"/>
    </xf>
    <xf numFmtId="0" fontId="0" fillId="0" borderId="4" xfId="0" applyFont="1" applyFill="1" applyBorder="1"/>
    <xf numFmtId="0" fontId="0"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0" fillId="0" borderId="4" xfId="0" applyFont="1" applyFill="1" applyBorder="1" applyAlignment="1">
      <alignment wrapText="1"/>
    </xf>
    <xf numFmtId="0" fontId="0" fillId="0" borderId="4" xfId="0" applyFont="1" applyBorder="1"/>
    <xf numFmtId="0" fontId="0" fillId="0" borderId="4" xfId="0" applyFont="1" applyBorder="1" applyAlignment="1">
      <alignment wrapText="1"/>
    </xf>
    <xf numFmtId="0" fontId="0" fillId="0" borderId="0" xfId="0" applyFill="1"/>
    <xf numFmtId="0" fontId="8" fillId="0" borderId="5" xfId="0" applyNumberFormat="1" applyFont="1" applyFill="1" applyBorder="1" applyAlignment="1" applyProtection="1">
      <alignment horizontal="center" vertical="center" wrapText="1"/>
    </xf>
    <xf numFmtId="0" fontId="8" fillId="0" borderId="13" xfId="0" applyNumberFormat="1" applyFont="1" applyFill="1" applyBorder="1" applyAlignment="1" applyProtection="1">
      <alignment horizontal="center" vertical="center" wrapText="1"/>
    </xf>
    <xf numFmtId="0" fontId="8" fillId="0" borderId="14" xfId="0" applyNumberFormat="1" applyFont="1" applyFill="1" applyBorder="1" applyAlignment="1" applyProtection="1">
      <alignment horizontal="center" vertical="center" wrapText="1"/>
    </xf>
    <xf numFmtId="0" fontId="8" fillId="0" borderId="15" xfId="0" applyNumberFormat="1" applyFont="1" applyFill="1" applyBorder="1" applyAlignment="1" applyProtection="1">
      <alignment horizontal="center" vertical="center" wrapText="1"/>
    </xf>
    <xf numFmtId="0" fontId="8" fillId="0" borderId="4" xfId="0" applyFont="1" applyFill="1" applyBorder="1" applyAlignment="1">
      <alignment horizontal="center" vertical="center"/>
    </xf>
    <xf numFmtId="0" fontId="8" fillId="0" borderId="0" xfId="0" applyFont="1" applyAlignment="1">
      <alignment horizontal="right"/>
    </xf>
    <xf numFmtId="0" fontId="8" fillId="0" borderId="0" xfId="0" applyFont="1" applyFill="1" applyBorder="1" applyAlignment="1"/>
    <xf numFmtId="0" fontId="4" fillId="0" borderId="0" xfId="0" applyFont="1" applyFill="1" applyBorder="1" applyAlignment="1">
      <alignment horizontal="centerContinuous" vertical="center"/>
    </xf>
    <xf numFmtId="0" fontId="0" fillId="0" borderId="4"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4" xfId="0" applyFont="1" applyFill="1" applyBorder="1" applyAlignment="1">
      <alignment horizontal="center" vertical="center"/>
    </xf>
    <xf numFmtId="0" fontId="0" fillId="0" borderId="4" xfId="0" applyFont="1" applyFill="1" applyBorder="1" applyAlignment="1"/>
    <xf numFmtId="0" fontId="0" fillId="0" borderId="0" xfId="0" applyFont="1" applyFill="1" applyBorder="1" applyAlignment="1">
      <alignment horizontal="centerContinuous" vertical="center"/>
    </xf>
    <xf numFmtId="0" fontId="0" fillId="0" borderId="0" xfId="0" applyFont="1" applyFill="1" applyBorder="1" applyAlignment="1">
      <alignment horizontal="right"/>
    </xf>
    <xf numFmtId="0" fontId="0" fillId="0" borderId="13"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8" fillId="0" borderId="4" xfId="0" applyFont="1" applyBorder="1" applyAlignment="1">
      <alignment horizontal="center" vertical="center" wrapText="1"/>
    </xf>
    <xf numFmtId="0" fontId="8" fillId="0" borderId="13" xfId="0" applyFont="1" applyBorder="1" applyAlignment="1">
      <alignment horizontal="center" vertical="center"/>
    </xf>
    <xf numFmtId="0" fontId="8" fillId="0" borderId="4" xfId="0" applyFont="1" applyFill="1" applyBorder="1"/>
    <xf numFmtId="0" fontId="8" fillId="0" borderId="0" xfId="0" applyFont="1" applyFill="1" applyAlignment="1">
      <alignment horizontal="left" vertical="top"/>
    </xf>
    <xf numFmtId="0" fontId="0" fillId="0" borderId="0" xfId="0" applyAlignment="1">
      <alignment vertical="top"/>
    </xf>
    <xf numFmtId="0" fontId="8" fillId="0" borderId="13" xfId="0" applyFont="1" applyFill="1" applyBorder="1" applyAlignment="1">
      <alignment horizontal="center" vertical="center"/>
    </xf>
    <xf numFmtId="0" fontId="8" fillId="0" borderId="4" xfId="0" applyFont="1" applyBorder="1"/>
    <xf numFmtId="0" fontId="4" fillId="0" borderId="0" xfId="0" applyFont="1" applyAlignment="1">
      <alignment horizontal="centerContinuous" vertical="center"/>
    </xf>
    <xf numFmtId="0" fontId="8" fillId="0" borderId="4" xfId="0" applyFont="1" applyFill="1" applyBorder="1" applyAlignment="1">
      <alignment horizontal="left" vertical="center" wrapText="1"/>
    </xf>
    <xf numFmtId="0" fontId="9" fillId="0" borderId="4" xfId="31" applyFont="1" applyFill="1" applyBorder="1" applyAlignment="1" applyProtection="1">
      <alignment horizontal="left" vertical="center" wrapText="1"/>
      <protection locked="0"/>
    </xf>
    <xf numFmtId="0" fontId="8" fillId="0" borderId="4" xfId="0" applyFont="1" applyFill="1" applyBorder="1" applyAlignment="1">
      <alignment horizontal="left" vertical="center"/>
    </xf>
    <xf numFmtId="0" fontId="8"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0" fillId="0" borderId="0" xfId="0" applyFont="1" applyFill="1" applyAlignment="1">
      <alignment horizontal="centerContinuous" vertical="center"/>
    </xf>
    <xf numFmtId="0" fontId="0" fillId="0" borderId="0" xfId="0" applyFont="1" applyFill="1" applyAlignment="1">
      <alignment horizontal="centerContinuous" vertical="center"/>
    </xf>
    <xf numFmtId="0" fontId="11" fillId="0" borderId="0" xfId="0" applyFont="1" applyFill="1" applyAlignment="1">
      <alignment horizontal="centerContinuous" vertical="center"/>
    </xf>
    <xf numFmtId="0" fontId="8" fillId="0" borderId="1" xfId="0" applyNumberFormat="1" applyFont="1" applyFill="1" applyBorder="1" applyAlignment="1" applyProtection="1">
      <alignment horizontal="left" vertical="center"/>
    </xf>
    <xf numFmtId="0" fontId="8" fillId="0" borderId="0" xfId="0" applyNumberFormat="1" applyFont="1" applyFill="1" applyBorder="1" applyAlignment="1" applyProtection="1">
      <alignment horizontal="left" vertical="center"/>
    </xf>
    <xf numFmtId="0" fontId="8" fillId="0" borderId="0" xfId="0" applyFont="1" applyFill="1" applyAlignment="1">
      <alignment horizontal="center" vertical="center"/>
    </xf>
    <xf numFmtId="0" fontId="8" fillId="0" borderId="0" xfId="0" applyFont="1" applyFill="1" applyAlignment="1">
      <alignment horizontal="right"/>
    </xf>
    <xf numFmtId="0" fontId="12" fillId="0" borderId="4"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center" vertical="center"/>
    </xf>
    <xf numFmtId="0" fontId="12" fillId="0" borderId="5" xfId="0" applyNumberFormat="1" applyFont="1" applyFill="1" applyBorder="1" applyAlignment="1" applyProtection="1">
      <alignment horizontal="center" vertical="center"/>
    </xf>
    <xf numFmtId="0" fontId="12" fillId="0" borderId="4" xfId="0" applyFont="1" applyFill="1" applyBorder="1" applyAlignment="1">
      <alignment horizontal="center" vertical="center"/>
    </xf>
    <xf numFmtId="0" fontId="13" fillId="0" borderId="4" xfId="0" applyFont="1" applyBorder="1" applyAlignment="1">
      <alignment horizontal="center" vertical="center"/>
    </xf>
    <xf numFmtId="0" fontId="8" fillId="0" borderId="4" xfId="0" applyFont="1" applyBorder="1" applyAlignment="1">
      <alignment horizontal="center" vertical="center"/>
    </xf>
    <xf numFmtId="0" fontId="8" fillId="0" borderId="4" xfId="0" applyNumberFormat="1" applyFont="1" applyFill="1" applyBorder="1" applyAlignment="1" applyProtection="1">
      <alignment vertical="center"/>
    </xf>
    <xf numFmtId="4" fontId="8" fillId="0" borderId="4" xfId="0" applyNumberFormat="1" applyFont="1" applyFill="1" applyBorder="1" applyAlignment="1" applyProtection="1">
      <alignment horizontal="right" vertical="center"/>
    </xf>
    <xf numFmtId="4" fontId="8" fillId="0" borderId="4" xfId="0" applyNumberFormat="1" applyFont="1" applyFill="1" applyBorder="1" applyAlignment="1" applyProtection="1">
      <alignment horizontal="right" vertical="center" wrapText="1"/>
    </xf>
    <xf numFmtId="0" fontId="8" fillId="0" borderId="4" xfId="0" applyFont="1" applyBorder="1" applyAlignment="1">
      <alignment horizontal="left" vertical="center"/>
    </xf>
    <xf numFmtId="0" fontId="13" fillId="0" borderId="4" xfId="0" applyFont="1" applyBorder="1"/>
    <xf numFmtId="0" fontId="13" fillId="0" borderId="4" xfId="0" applyFont="1" applyBorder="1" applyAlignment="1">
      <alignment horizontal="left" indent="2"/>
    </xf>
    <xf numFmtId="0" fontId="8" fillId="0" borderId="4" xfId="0" applyFont="1" applyFill="1" applyBorder="1" applyAlignment="1">
      <alignment vertical="center"/>
    </xf>
    <xf numFmtId="4" fontId="8" fillId="0" borderId="4" xfId="0" applyNumberFormat="1" applyFont="1" applyFill="1" applyBorder="1" applyAlignment="1">
      <alignment horizontal="right" vertical="center"/>
    </xf>
    <xf numFmtId="0" fontId="8" fillId="0" borderId="4" xfId="0" applyNumberFormat="1" applyFont="1" applyFill="1" applyBorder="1" applyAlignment="1" applyProtection="1">
      <alignment horizontal="left" vertical="center"/>
    </xf>
    <xf numFmtId="4" fontId="8" fillId="0" borderId="4" xfId="0" applyNumberFormat="1" applyFont="1" applyFill="1" applyBorder="1" applyAlignment="1">
      <alignment horizontal="right" vertical="center" wrapText="1"/>
    </xf>
    <xf numFmtId="0" fontId="0" fillId="0" borderId="0" xfId="0" applyFont="1" applyFill="1" applyBorder="1" applyAlignment="1">
      <alignment horizontal="center"/>
    </xf>
    <xf numFmtId="0" fontId="4"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8" fillId="0" borderId="0" xfId="0" applyFont="1" applyFill="1" applyBorder="1" applyAlignment="1">
      <alignment horizontal="center"/>
    </xf>
    <xf numFmtId="0" fontId="1" fillId="0" borderId="4" xfId="0" applyFont="1" applyFill="1" applyBorder="1" applyAlignment="1">
      <alignment horizontal="center" vertical="center" wrapText="1"/>
    </xf>
    <xf numFmtId="0" fontId="15" fillId="0" borderId="4" xfId="0" applyFont="1" applyFill="1" applyBorder="1" applyAlignment="1">
      <alignment horizontal="center" vertical="center"/>
    </xf>
    <xf numFmtId="49" fontId="16" fillId="0" borderId="4" xfId="0" applyNumberFormat="1" applyFont="1" applyFill="1" applyBorder="1" applyAlignment="1">
      <alignment horizontal="left" vertical="center"/>
    </xf>
    <xf numFmtId="0" fontId="8" fillId="0" borderId="4" xfId="0" applyFont="1" applyFill="1" applyBorder="1" applyAlignment="1"/>
    <xf numFmtId="0" fontId="16" fillId="0" borderId="4" xfId="0" applyFont="1" applyFill="1" applyBorder="1" applyAlignment="1">
      <alignment horizontal="left"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16" fillId="0" borderId="4" xfId="0" applyFont="1" applyFill="1" applyBorder="1" applyAlignment="1">
      <alignment horizontal="left"/>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49" fontId="16" fillId="0" borderId="4" xfId="0" applyNumberFormat="1" applyFont="1" applyFill="1" applyBorder="1" applyAlignment="1">
      <alignment vertical="center"/>
    </xf>
    <xf numFmtId="176" fontId="6" fillId="0" borderId="4" xfId="13" applyNumberFormat="1" applyFont="1" applyFill="1" applyBorder="1" applyAlignment="1" applyProtection="1">
      <alignment horizontal="center" vertical="center"/>
      <protection locked="0"/>
    </xf>
    <xf numFmtId="0" fontId="16" fillId="0" borderId="0" xfId="0" applyFont="1" applyFill="1" applyBorder="1" applyAlignment="1"/>
    <xf numFmtId="0" fontId="16" fillId="0" borderId="0" xfId="0" applyFont="1" applyFill="1" applyBorder="1" applyAlignment="1">
      <alignment horizontal="center"/>
    </xf>
    <xf numFmtId="0" fontId="15" fillId="0" borderId="4" xfId="0" applyNumberFormat="1" applyFont="1" applyFill="1" applyBorder="1" applyAlignment="1">
      <alignment horizontal="left" vertical="center"/>
    </xf>
    <xf numFmtId="0" fontId="15" fillId="0" borderId="4" xfId="0" applyFont="1" applyFill="1" applyBorder="1" applyAlignment="1">
      <alignment vertical="center"/>
    </xf>
    <xf numFmtId="0" fontId="16" fillId="0" borderId="4" xfId="0" applyNumberFormat="1" applyFont="1" applyFill="1" applyBorder="1" applyAlignment="1">
      <alignment horizontal="left" vertical="center"/>
    </xf>
    <xf numFmtId="0" fontId="16" fillId="0" borderId="4" xfId="0" applyFont="1" applyFill="1" applyBorder="1" applyAlignment="1">
      <alignment vertical="center"/>
    </xf>
    <xf numFmtId="49" fontId="16" fillId="0" borderId="4" xfId="0" applyNumberFormat="1" applyFont="1" applyFill="1" applyBorder="1" applyAlignment="1">
      <alignment horizontal="center" vertical="center"/>
    </xf>
    <xf numFmtId="4" fontId="13" fillId="0" borderId="4" xfId="0" applyNumberFormat="1" applyFont="1" applyFill="1" applyBorder="1" applyAlignment="1" applyProtection="1">
      <alignment horizontal="right" vertical="center" wrapText="1"/>
    </xf>
    <xf numFmtId="0" fontId="8" fillId="0" borderId="4" xfId="0" applyFont="1" applyBorder="1" applyAlignment="1">
      <alignment vertical="center" wrapText="1"/>
    </xf>
    <xf numFmtId="0" fontId="8" fillId="0" borderId="4" xfId="0" applyFont="1" applyBorder="1" applyAlignment="1">
      <alignment vertical="center"/>
    </xf>
    <xf numFmtId="2" fontId="8" fillId="0" borderId="4" xfId="0" applyNumberFormat="1" applyFont="1" applyFill="1" applyBorder="1" applyAlignment="1" applyProtection="1">
      <alignment horizontal="center" vertical="center"/>
    </xf>
    <xf numFmtId="4" fontId="8" fillId="0" borderId="4" xfId="0" applyNumberFormat="1" applyFont="1" applyBorder="1" applyAlignment="1">
      <alignment horizontal="right" vertical="center" wrapText="1"/>
    </xf>
    <xf numFmtId="2" fontId="12" fillId="0" borderId="4"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0" fillId="0" borderId="0" xfId="0" applyAlignment="1">
      <alignment horizontal="centerContinuous" vertical="center"/>
    </xf>
    <xf numFmtId="0" fontId="13" fillId="0" borderId="0" xfId="0" applyFont="1"/>
    <xf numFmtId="0" fontId="17" fillId="0" borderId="0" xfId="0" applyFont="1"/>
    <xf numFmtId="0" fontId="17" fillId="0" borderId="0" xfId="0" applyFont="1" applyFill="1"/>
    <xf numFmtId="0" fontId="13" fillId="0" borderId="0" xfId="0" applyFont="1" applyFill="1" applyBorder="1" applyAlignment="1">
      <alignment wrapText="1"/>
    </xf>
    <xf numFmtId="0" fontId="17" fillId="0" borderId="0" xfId="0" applyFont="1" applyFill="1" applyAlignment="1">
      <alignment horizontal="right" vertical="center"/>
    </xf>
    <xf numFmtId="0" fontId="17" fillId="0" borderId="0" xfId="0" applyFont="1" applyFill="1" applyAlignment="1">
      <alignment horizontal="right" vertical="top"/>
    </xf>
    <xf numFmtId="0" fontId="18" fillId="0" borderId="0" xfId="0" applyFont="1" applyFill="1" applyAlignment="1">
      <alignment horizontal="center" vertical="center"/>
    </xf>
    <xf numFmtId="0" fontId="13" fillId="0" borderId="1" xfId="0" applyNumberFormat="1" applyFont="1" applyFill="1" applyBorder="1" applyAlignment="1" applyProtection="1">
      <alignment horizontal="left" vertical="center"/>
    </xf>
    <xf numFmtId="0" fontId="13" fillId="0" borderId="0" xfId="0" applyNumberFormat="1" applyFont="1" applyFill="1" applyBorder="1" applyAlignment="1" applyProtection="1">
      <alignment horizontal="left" vertical="center"/>
    </xf>
    <xf numFmtId="0" fontId="13" fillId="0" borderId="0" xfId="0" applyFont="1" applyFill="1" applyAlignment="1">
      <alignment horizontal="center" vertical="center"/>
    </xf>
    <xf numFmtId="0" fontId="13" fillId="0" borderId="0" xfId="0" applyFont="1" applyFill="1" applyAlignment="1">
      <alignment horizontal="right"/>
    </xf>
    <xf numFmtId="0" fontId="19" fillId="0" borderId="4" xfId="0" applyNumberFormat="1" applyFont="1" applyFill="1" applyBorder="1" applyAlignment="1" applyProtection="1">
      <alignment horizontal="center" vertical="center"/>
    </xf>
    <xf numFmtId="0" fontId="19" fillId="0" borderId="2" xfId="0" applyNumberFormat="1" applyFont="1" applyFill="1" applyBorder="1" applyAlignment="1" applyProtection="1">
      <alignment horizontal="center" vertical="center"/>
    </xf>
    <xf numFmtId="0" fontId="19" fillId="0" borderId="3" xfId="0" applyNumberFormat="1" applyFont="1" applyFill="1" applyBorder="1" applyAlignment="1" applyProtection="1">
      <alignment horizontal="center" vertical="center"/>
    </xf>
    <xf numFmtId="0" fontId="19" fillId="0" borderId="5" xfId="0" applyNumberFormat="1" applyFont="1" applyFill="1" applyBorder="1" applyAlignment="1" applyProtection="1">
      <alignment horizontal="center" vertical="center"/>
    </xf>
    <xf numFmtId="0" fontId="19" fillId="0" borderId="4" xfId="0" applyFont="1" applyFill="1" applyBorder="1" applyAlignment="1">
      <alignment horizontal="center" vertical="center"/>
    </xf>
    <xf numFmtId="0" fontId="13" fillId="0" borderId="4" xfId="0" applyFont="1" applyBorder="1" applyAlignment="1">
      <alignment horizontal="left" vertical="center"/>
    </xf>
    <xf numFmtId="0" fontId="13" fillId="0" borderId="4" xfId="0" applyFont="1" applyFill="1" applyBorder="1" applyAlignment="1">
      <alignment horizontal="left" vertical="center"/>
    </xf>
    <xf numFmtId="0" fontId="13" fillId="0" borderId="4" xfId="0" applyNumberFormat="1" applyFont="1" applyFill="1" applyBorder="1" applyAlignment="1" applyProtection="1">
      <alignment vertical="center"/>
    </xf>
    <xf numFmtId="0" fontId="13" fillId="0" borderId="4" xfId="0" applyFont="1" applyBorder="1" applyAlignment="1">
      <alignment vertical="center"/>
    </xf>
    <xf numFmtId="0" fontId="13" fillId="0" borderId="4" xfId="0" applyFont="1" applyFill="1" applyBorder="1" applyAlignment="1">
      <alignment vertical="center"/>
    </xf>
    <xf numFmtId="4" fontId="13" fillId="0" borderId="4" xfId="0" applyNumberFormat="1" applyFont="1" applyFill="1" applyBorder="1" applyAlignment="1" applyProtection="1">
      <alignment horizontal="right" vertical="center"/>
    </xf>
    <xf numFmtId="4" fontId="13" fillId="0" borderId="4" xfId="0" applyNumberFormat="1" applyFont="1" applyFill="1" applyBorder="1" applyAlignment="1">
      <alignment horizontal="right" vertical="center"/>
    </xf>
    <xf numFmtId="0" fontId="13" fillId="0" borderId="4" xfId="0" applyFont="1" applyFill="1" applyBorder="1"/>
    <xf numFmtId="0" fontId="13" fillId="0" borderId="4" xfId="0" applyNumberFormat="1" applyFont="1" applyFill="1" applyBorder="1" applyAlignment="1" applyProtection="1">
      <alignment horizontal="left" vertical="center"/>
    </xf>
    <xf numFmtId="4" fontId="13" fillId="0" borderId="4" xfId="0" applyNumberFormat="1" applyFont="1" applyFill="1" applyBorder="1" applyAlignment="1">
      <alignment horizontal="right" vertical="center" wrapText="1"/>
    </xf>
    <xf numFmtId="4" fontId="13" fillId="0" borderId="4" xfId="0" applyNumberFormat="1" applyFont="1" applyBorder="1" applyAlignment="1">
      <alignment horizontal="right" vertical="center"/>
    </xf>
    <xf numFmtId="177" fontId="13" fillId="0" borderId="4" xfId="0" applyNumberFormat="1" applyFont="1" applyFill="1" applyBorder="1" applyAlignment="1" applyProtection="1">
      <alignment horizontal="right" vertical="center"/>
    </xf>
    <xf numFmtId="2" fontId="13" fillId="0" borderId="4" xfId="0" applyNumberFormat="1" applyFont="1" applyFill="1" applyBorder="1" applyAlignment="1" applyProtection="1">
      <alignment horizontal="center" vertical="center"/>
    </xf>
    <xf numFmtId="4" fontId="13" fillId="0" borderId="4" xfId="0" applyNumberFormat="1" applyFont="1" applyBorder="1" applyAlignment="1">
      <alignment horizontal="right" vertical="center" wrapText="1"/>
    </xf>
    <xf numFmtId="2" fontId="19" fillId="0" borderId="4" xfId="0" applyNumberFormat="1" applyFont="1" applyFill="1" applyBorder="1" applyAlignment="1" applyProtection="1">
      <alignment horizontal="center" vertical="center"/>
    </xf>
    <xf numFmtId="0" fontId="20" fillId="0" borderId="0" xfId="0" applyNumberFormat="1" applyFont="1" applyAlignment="1">
      <alignment horizontal="center" vertical="center"/>
    </xf>
    <xf numFmtId="0" fontId="21" fillId="0" borderId="0" xfId="0" applyFont="1" applyAlignment="1">
      <alignment horizontal="center"/>
    </xf>
    <xf numFmtId="0" fontId="20" fillId="0" borderId="4" xfId="0" applyNumberFormat="1" applyFont="1" applyBorder="1" applyAlignment="1">
      <alignment horizontal="center" vertical="center"/>
    </xf>
    <xf numFmtId="0" fontId="20" fillId="0" borderId="2" xfId="0" applyNumberFormat="1" applyFont="1" applyBorder="1" applyAlignment="1">
      <alignment horizontal="center" vertical="center"/>
    </xf>
    <xf numFmtId="0" fontId="20" fillId="0" borderId="3" xfId="0" applyNumberFormat="1" applyFont="1" applyBorder="1" applyAlignment="1">
      <alignment horizontal="center" vertical="center"/>
    </xf>
    <xf numFmtId="0" fontId="20" fillId="0" borderId="4" xfId="0" applyNumberFormat="1" applyFont="1" applyBorder="1" applyAlignment="1">
      <alignment horizontal="left" vertical="center"/>
    </xf>
    <xf numFmtId="0" fontId="20" fillId="0" borderId="2" xfId="0" applyNumberFormat="1" applyFont="1" applyBorder="1" applyAlignment="1">
      <alignment horizontal="left" vertical="center"/>
    </xf>
    <xf numFmtId="0" fontId="20" fillId="0" borderId="3" xfId="0" applyNumberFormat="1" applyFont="1" applyBorder="1" applyAlignment="1">
      <alignment horizontal="left" vertical="center"/>
    </xf>
    <xf numFmtId="0" fontId="1" fillId="0" borderId="13" xfId="0" applyNumberFormat="1" applyFont="1" applyBorder="1" applyAlignment="1">
      <alignment horizontal="left" vertical="center"/>
    </xf>
    <xf numFmtId="0" fontId="13" fillId="0" borderId="0" xfId="0" applyFont="1" applyAlignment="1">
      <alignment horizontal="left" vertical="center"/>
    </xf>
    <xf numFmtId="0" fontId="20" fillId="0" borderId="5" xfId="0" applyNumberFormat="1" applyFont="1" applyBorder="1" applyAlignment="1">
      <alignment horizontal="center" vertical="center"/>
    </xf>
    <xf numFmtId="0" fontId="20" fillId="0" borderId="5" xfId="0" applyNumberFormat="1" applyFont="1" applyBorder="1" applyAlignment="1">
      <alignment horizontal="left" vertical="center"/>
    </xf>
    <xf numFmtId="0" fontId="1" fillId="0" borderId="13" xfId="0" applyNumberFormat="1" applyFont="1" applyBorder="1" applyAlignment="1">
      <alignment horizontal="center" vertical="center"/>
    </xf>
    <xf numFmtId="0" fontId="0" fillId="0" borderId="4" xfId="0" applyNumberFormat="1" applyFont="1" applyBorder="1" applyAlignment="1">
      <alignment vertical="center"/>
    </xf>
    <xf numFmtId="0" fontId="22" fillId="0" borderId="0" xfId="0" applyFont="1" applyFill="1" applyAlignment="1">
      <alignment horizontal="center" vertical="center"/>
    </xf>
    <xf numFmtId="49" fontId="23" fillId="0" borderId="0" xfId="0" applyNumberFormat="1" applyFont="1" applyFill="1" applyAlignment="1" applyProtection="1">
      <alignment horizontal="center" vertical="center"/>
    </xf>
    <xf numFmtId="0" fontId="23" fillId="0" borderId="0" xfId="0" applyFont="1" applyBorder="1" applyAlignment="1">
      <alignment horizontal="left"/>
    </xf>
    <xf numFmtId="0" fontId="17" fillId="0" borderId="0" xfId="0" applyFont="1"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常规 10" xfId="51"/>
    <cellStyle name="40% - 强调文字颜色 6" xfId="52" builtinId="51"/>
    <cellStyle name="60% - 强调文字颜色 6" xfId="53" builtinId="52"/>
    <cellStyle name="常规 2" xfId="54"/>
    <cellStyle name="常规 5" xfId="55"/>
    <cellStyle name="常规 7" xfId="56"/>
  </cellStyles>
  <tableStyles count="0" defaultTableStyle="TableStyleMedium2" defaultPivotStyle="PivotStyleLight16"/>
  <colors>
    <mruColors>
      <color rgb="00161616"/>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tabSelected="1" workbookViewId="0">
      <selection activeCell="A14" sqref="A14"/>
    </sheetView>
  </sheetViews>
  <sheetFormatPr defaultColWidth="9.16666666666667" defaultRowHeight="11.25"/>
  <cols>
    <col min="1" max="1" width="163" style="182" customWidth="1"/>
    <col min="2" max="2" width="62.8333333333333" style="182" customWidth="1"/>
    <col min="3" max="3" width="9.16666666666667" style="182" customWidth="1"/>
    <col min="4" max="16384" width="9.16666666666667" style="182"/>
  </cols>
  <sheetData>
    <row r="1" s="182" customFormat="1" spans="1:1">
      <c r="A1" s="182" t="s">
        <v>0</v>
      </c>
    </row>
    <row r="2" s="182" customFormat="1" ht="93" customHeight="1" spans="1:1">
      <c r="A2" s="226" t="s">
        <v>1</v>
      </c>
    </row>
    <row r="3" s="182" customFormat="1" ht="93.75" customHeight="1" spans="1:14">
      <c r="A3" s="227"/>
      <c r="B3" s="182"/>
      <c r="C3" s="182"/>
      <c r="D3" s="182"/>
      <c r="E3" s="182"/>
      <c r="F3" s="182"/>
      <c r="G3" s="182"/>
      <c r="H3" s="182"/>
      <c r="I3" s="182"/>
      <c r="J3" s="182"/>
      <c r="K3" s="182"/>
      <c r="L3" s="182"/>
      <c r="M3" s="182"/>
      <c r="N3" s="183"/>
    </row>
    <row r="4" s="182" customFormat="1" ht="81.75" customHeight="1" spans="1:1">
      <c r="A4" s="228" t="s">
        <v>2</v>
      </c>
    </row>
    <row r="5" s="182" customFormat="1" ht="41.1" customHeight="1" spans="1:1">
      <c r="A5" s="228" t="s">
        <v>3</v>
      </c>
    </row>
    <row r="6" s="182" customFormat="1" ht="36.95" customHeight="1" spans="1:1">
      <c r="A6" s="228" t="s">
        <v>4</v>
      </c>
    </row>
    <row r="7" s="182" customFormat="1" ht="12.75" customHeight="1" spans="1:1">
      <c r="A7" s="229"/>
    </row>
    <row r="8" s="182" customFormat="1" ht="12.75" customHeight="1" spans="1:1">
      <c r="A8" s="229"/>
    </row>
    <row r="9" s="182" customFormat="1" ht="12.75" customHeight="1" spans="1:1">
      <c r="A9" s="229"/>
    </row>
    <row r="10" s="182" customFormat="1" ht="12.75" customHeight="1" spans="1:1">
      <c r="A10" s="229"/>
    </row>
    <row r="11" s="182" customFormat="1" ht="12.75" customHeight="1" spans="1:1">
      <c r="A11" s="229"/>
    </row>
    <row r="12" s="182" customFormat="1" ht="12.75" customHeight="1" spans="1:1">
      <c r="A12" s="229"/>
    </row>
    <row r="13" s="182" customFormat="1" ht="12.75" customHeight="1" spans="1:1">
      <c r="A13" s="229"/>
    </row>
  </sheetData>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
  <sheetViews>
    <sheetView showGridLines="0" showZeros="0" workbookViewId="0">
      <selection activeCell="G8" sqref="G8"/>
    </sheetView>
  </sheetViews>
  <sheetFormatPr defaultColWidth="9.16666666666667" defaultRowHeight="12.75" customHeight="1" outlineLevelCol="7"/>
  <cols>
    <col min="1" max="1" width="17.6666666666667" style="48" customWidth="1"/>
    <col min="2" max="2" width="44.6666666666667" style="48" customWidth="1"/>
    <col min="3" max="3" width="22.6666666666667" style="149" customWidth="1"/>
    <col min="4" max="4" width="27.3333333333333" style="48" customWidth="1"/>
    <col min="5" max="7" width="21.3333333333333" style="48" customWidth="1"/>
    <col min="8" max="8" width="56.5" style="48" customWidth="1"/>
    <col min="9" max="242" width="9.16666666666667" style="48" customWidth="1"/>
    <col min="243" max="16382" width="9.16666666666667" style="48"/>
  </cols>
  <sheetData>
    <row r="1" s="48" customFormat="1" ht="30" customHeight="1" spans="1:3">
      <c r="A1" s="97"/>
      <c r="C1" s="149"/>
    </row>
    <row r="2" s="48" customFormat="1" ht="28.5" customHeight="1" spans="1:8">
      <c r="A2" s="150" t="s">
        <v>22</v>
      </c>
      <c r="B2" s="150"/>
      <c r="C2" s="150"/>
      <c r="D2" s="150"/>
      <c r="E2" s="151"/>
      <c r="F2" s="151"/>
      <c r="G2" s="151"/>
      <c r="H2" s="151"/>
    </row>
    <row r="3" s="48" customFormat="1" ht="22.5" customHeight="1" spans="1:8">
      <c r="A3" s="97"/>
      <c r="B3" s="97"/>
      <c r="C3" s="152"/>
      <c r="D3" s="97"/>
      <c r="H3" s="107" t="s">
        <v>48</v>
      </c>
    </row>
    <row r="4" s="48" customFormat="1" ht="32.1" customHeight="1" spans="1:8">
      <c r="A4" s="80" t="s">
        <v>175</v>
      </c>
      <c r="B4" s="80" t="s">
        <v>176</v>
      </c>
      <c r="C4" s="137" t="s">
        <v>177</v>
      </c>
      <c r="D4" s="137" t="s">
        <v>178</v>
      </c>
      <c r="E4" s="153" t="s">
        <v>143</v>
      </c>
      <c r="F4" s="153" t="s">
        <v>167</v>
      </c>
      <c r="G4" s="153" t="s">
        <v>168</v>
      </c>
      <c r="H4" s="153" t="s">
        <v>170</v>
      </c>
    </row>
    <row r="5" s="48" customFormat="1" ht="27" customHeight="1" spans="1:8">
      <c r="A5" s="154" t="s">
        <v>143</v>
      </c>
      <c r="B5" s="154"/>
      <c r="C5" s="154"/>
      <c r="D5" s="154"/>
      <c r="E5" s="95">
        <v>49203</v>
      </c>
      <c r="F5" s="95">
        <v>43183</v>
      </c>
      <c r="G5" s="95">
        <v>6020</v>
      </c>
      <c r="H5" s="105"/>
    </row>
    <row r="6" s="48" customFormat="1" ht="27" customHeight="1" spans="1:8">
      <c r="A6" s="155">
        <v>301</v>
      </c>
      <c r="B6" s="156" t="s">
        <v>179</v>
      </c>
      <c r="C6" s="95">
        <v>501</v>
      </c>
      <c r="D6" s="145" t="s">
        <v>180</v>
      </c>
      <c r="E6" s="95">
        <v>39683</v>
      </c>
      <c r="F6" s="95">
        <v>39683</v>
      </c>
      <c r="G6" s="95">
        <v>0</v>
      </c>
      <c r="H6" s="105"/>
    </row>
    <row r="7" s="48" customFormat="1" ht="27" customHeight="1" spans="1:8">
      <c r="A7" s="155" t="s">
        <v>181</v>
      </c>
      <c r="B7" s="156" t="s">
        <v>182</v>
      </c>
      <c r="C7" s="116">
        <v>50101</v>
      </c>
      <c r="D7" s="116" t="s">
        <v>183</v>
      </c>
      <c r="E7" s="95">
        <v>15245</v>
      </c>
      <c r="F7" s="95">
        <v>15245</v>
      </c>
      <c r="G7" s="95">
        <v>0</v>
      </c>
      <c r="H7" s="157" t="s">
        <v>184</v>
      </c>
    </row>
    <row r="8" s="48" customFormat="1" ht="30.95" customHeight="1" spans="1:8">
      <c r="A8" s="155" t="s">
        <v>185</v>
      </c>
      <c r="B8" s="156" t="s">
        <v>186</v>
      </c>
      <c r="C8" s="158"/>
      <c r="D8" s="158"/>
      <c r="E8" s="95">
        <v>12011</v>
      </c>
      <c r="F8" s="95">
        <v>12011</v>
      </c>
      <c r="G8" s="95">
        <v>0</v>
      </c>
      <c r="H8" s="157" t="s">
        <v>187</v>
      </c>
    </row>
    <row r="9" s="48" customFormat="1" ht="27" customHeight="1" spans="1:8">
      <c r="A9" s="155" t="s">
        <v>188</v>
      </c>
      <c r="B9" s="156" t="s">
        <v>189</v>
      </c>
      <c r="C9" s="158"/>
      <c r="D9" s="158"/>
      <c r="E9" s="95">
        <v>1270</v>
      </c>
      <c r="F9" s="95">
        <v>1270</v>
      </c>
      <c r="G9" s="95"/>
      <c r="H9" s="157" t="s">
        <v>190</v>
      </c>
    </row>
    <row r="10" s="48" customFormat="1" ht="27" customHeight="1" spans="1:8">
      <c r="A10" s="155" t="s">
        <v>191</v>
      </c>
      <c r="B10" s="156" t="s">
        <v>192</v>
      </c>
      <c r="C10" s="159"/>
      <c r="D10" s="159"/>
      <c r="E10" s="95">
        <v>0</v>
      </c>
      <c r="F10" s="95"/>
      <c r="G10" s="95"/>
      <c r="H10" s="157" t="s">
        <v>193</v>
      </c>
    </row>
    <row r="11" s="48" customFormat="1" ht="27" customHeight="1" spans="1:8">
      <c r="A11" s="155" t="s">
        <v>194</v>
      </c>
      <c r="B11" s="160" t="s">
        <v>195</v>
      </c>
      <c r="C11" s="161">
        <v>50102</v>
      </c>
      <c r="D11" s="161" t="s">
        <v>196</v>
      </c>
      <c r="E11" s="95">
        <v>5426</v>
      </c>
      <c r="F11" s="95">
        <v>5426</v>
      </c>
      <c r="G11" s="95"/>
      <c r="H11" s="105"/>
    </row>
    <row r="12" s="48" customFormat="1" ht="27" customHeight="1" spans="1:8">
      <c r="A12" s="155" t="s">
        <v>197</v>
      </c>
      <c r="B12" s="160" t="s">
        <v>198</v>
      </c>
      <c r="C12" s="162"/>
      <c r="D12" s="162"/>
      <c r="E12" s="95">
        <v>0</v>
      </c>
      <c r="F12" s="95"/>
      <c r="G12" s="95"/>
      <c r="H12" s="105"/>
    </row>
    <row r="13" s="48" customFormat="1" ht="27" customHeight="1" spans="1:8">
      <c r="A13" s="155" t="s">
        <v>199</v>
      </c>
      <c r="B13" s="160" t="s">
        <v>200</v>
      </c>
      <c r="C13" s="162"/>
      <c r="D13" s="162"/>
      <c r="E13" s="95">
        <v>1551</v>
      </c>
      <c r="F13" s="95">
        <v>1551</v>
      </c>
      <c r="G13" s="95"/>
      <c r="H13" s="105"/>
    </row>
    <row r="14" s="48" customFormat="1" ht="27" customHeight="1" spans="1:8">
      <c r="A14" s="155" t="s">
        <v>201</v>
      </c>
      <c r="B14" s="160" t="s">
        <v>202</v>
      </c>
      <c r="C14" s="162"/>
      <c r="D14" s="162"/>
      <c r="E14" s="95">
        <v>859</v>
      </c>
      <c r="F14" s="95">
        <v>859</v>
      </c>
      <c r="G14" s="95"/>
      <c r="H14" s="105"/>
    </row>
    <row r="15" s="48" customFormat="1" ht="27" customHeight="1" spans="1:8">
      <c r="A15" s="155" t="s">
        <v>203</v>
      </c>
      <c r="B15" s="156" t="s">
        <v>204</v>
      </c>
      <c r="C15" s="163"/>
      <c r="D15" s="163"/>
      <c r="E15" s="95">
        <v>207</v>
      </c>
      <c r="F15" s="95">
        <v>207</v>
      </c>
      <c r="G15" s="95"/>
      <c r="H15" s="105"/>
    </row>
    <row r="16" s="48" customFormat="1" ht="27" customHeight="1" spans="1:8">
      <c r="A16" s="155" t="s">
        <v>205</v>
      </c>
      <c r="B16" s="156" t="s">
        <v>206</v>
      </c>
      <c r="C16" s="95">
        <v>50103</v>
      </c>
      <c r="D16" s="95" t="s">
        <v>207</v>
      </c>
      <c r="E16" s="95">
        <v>3103</v>
      </c>
      <c r="F16" s="95">
        <v>3103</v>
      </c>
      <c r="G16" s="95"/>
      <c r="H16" s="105"/>
    </row>
    <row r="17" s="48" customFormat="1" ht="27" customHeight="1" spans="1:8">
      <c r="A17" s="155" t="s">
        <v>208</v>
      </c>
      <c r="B17" s="156" t="s">
        <v>209</v>
      </c>
      <c r="C17" s="116">
        <v>50199</v>
      </c>
      <c r="D17" s="116" t="s">
        <v>210</v>
      </c>
      <c r="E17" s="95">
        <v>0</v>
      </c>
      <c r="F17" s="95"/>
      <c r="G17" s="95"/>
      <c r="H17" s="105"/>
    </row>
    <row r="18" s="48" customFormat="1" ht="27" customHeight="1" spans="1:8">
      <c r="A18" s="155" t="s">
        <v>211</v>
      </c>
      <c r="B18" s="156" t="s">
        <v>212</v>
      </c>
      <c r="C18" s="159"/>
      <c r="D18" s="159"/>
      <c r="E18" s="95">
        <v>11</v>
      </c>
      <c r="F18" s="95">
        <v>11</v>
      </c>
      <c r="G18" s="95"/>
      <c r="H18" s="157" t="s">
        <v>213</v>
      </c>
    </row>
    <row r="19" s="48" customFormat="1" ht="27" customHeight="1" spans="1:8">
      <c r="A19" s="155" t="s">
        <v>214</v>
      </c>
      <c r="B19" s="156" t="s">
        <v>215</v>
      </c>
      <c r="C19" s="95">
        <v>502</v>
      </c>
      <c r="D19" s="95" t="s">
        <v>216</v>
      </c>
      <c r="E19" s="145">
        <v>8618</v>
      </c>
      <c r="F19" s="145">
        <v>2598</v>
      </c>
      <c r="G19" s="145">
        <v>6020</v>
      </c>
      <c r="H19" s="105"/>
    </row>
    <row r="20" s="48" customFormat="1" ht="27" customHeight="1" spans="1:8">
      <c r="A20" s="155" t="s">
        <v>181</v>
      </c>
      <c r="B20" s="156" t="s">
        <v>217</v>
      </c>
      <c r="C20" s="95"/>
      <c r="D20" s="145"/>
      <c r="E20" s="145">
        <v>600</v>
      </c>
      <c r="F20" s="145"/>
      <c r="G20" s="145">
        <v>600</v>
      </c>
      <c r="H20" s="145"/>
    </row>
    <row r="21" s="48" customFormat="1" ht="27" customHeight="1" spans="1:8">
      <c r="A21" s="155" t="s">
        <v>185</v>
      </c>
      <c r="B21" s="156" t="s">
        <v>218</v>
      </c>
      <c r="C21" s="95"/>
      <c r="D21" s="145"/>
      <c r="E21" s="145">
        <v>0</v>
      </c>
      <c r="F21" s="145"/>
      <c r="G21" s="145">
        <v>0</v>
      </c>
      <c r="H21" s="145"/>
    </row>
    <row r="22" s="48" customFormat="1" ht="27" customHeight="1" spans="1:8">
      <c r="A22" s="155" t="s">
        <v>188</v>
      </c>
      <c r="B22" s="156" t="s">
        <v>219</v>
      </c>
      <c r="C22" s="95"/>
      <c r="D22" s="145"/>
      <c r="E22" s="145">
        <v>0</v>
      </c>
      <c r="F22" s="145"/>
      <c r="G22" s="145">
        <v>0</v>
      </c>
      <c r="H22" s="105"/>
    </row>
    <row r="23" s="48" customFormat="1" ht="27" customHeight="1" spans="1:8">
      <c r="A23" s="155" t="s">
        <v>220</v>
      </c>
      <c r="B23" s="156" t="s">
        <v>221</v>
      </c>
      <c r="C23" s="95"/>
      <c r="D23" s="145"/>
      <c r="E23" s="145">
        <v>0</v>
      </c>
      <c r="F23" s="145"/>
      <c r="G23" s="145">
        <v>0</v>
      </c>
      <c r="H23" s="105"/>
    </row>
    <row r="24" s="48" customFormat="1" ht="27" customHeight="1" spans="1:8">
      <c r="A24" s="155" t="s">
        <v>222</v>
      </c>
      <c r="B24" s="156" t="s">
        <v>223</v>
      </c>
      <c r="C24" s="95"/>
      <c r="D24" s="145"/>
      <c r="E24" s="145">
        <v>0</v>
      </c>
      <c r="F24" s="145"/>
      <c r="G24" s="145">
        <v>0</v>
      </c>
      <c r="H24" s="105"/>
    </row>
    <row r="25" s="48" customFormat="1" ht="27" customHeight="1" spans="1:8">
      <c r="A25" s="155" t="s">
        <v>224</v>
      </c>
      <c r="B25" s="156" t="s">
        <v>225</v>
      </c>
      <c r="C25" s="95"/>
      <c r="D25" s="145"/>
      <c r="E25" s="145">
        <v>300</v>
      </c>
      <c r="F25" s="145"/>
      <c r="G25" s="145">
        <v>300</v>
      </c>
      <c r="H25" s="105"/>
    </row>
    <row r="26" s="48" customFormat="1" ht="27" customHeight="1" spans="1:8">
      <c r="A26" s="155" t="s">
        <v>191</v>
      </c>
      <c r="B26" s="156" t="s">
        <v>226</v>
      </c>
      <c r="C26" s="95"/>
      <c r="D26" s="145"/>
      <c r="E26" s="145">
        <v>0</v>
      </c>
      <c r="F26" s="145"/>
      <c r="G26" s="145">
        <v>0</v>
      </c>
      <c r="H26" s="145"/>
    </row>
    <row r="27" s="48" customFormat="1" ht="27" customHeight="1" spans="1:8">
      <c r="A27" s="155" t="s">
        <v>194</v>
      </c>
      <c r="B27" s="156" t="s">
        <v>227</v>
      </c>
      <c r="C27" s="95"/>
      <c r="D27" s="145"/>
      <c r="E27" s="145">
        <v>0</v>
      </c>
      <c r="F27" s="145"/>
      <c r="G27" s="145">
        <v>0</v>
      </c>
      <c r="H27" s="105"/>
    </row>
    <row r="28" s="48" customFormat="1" ht="27" customHeight="1" spans="1:8">
      <c r="A28" s="155" t="s">
        <v>197</v>
      </c>
      <c r="B28" s="156" t="s">
        <v>228</v>
      </c>
      <c r="C28" s="95"/>
      <c r="D28" s="145"/>
      <c r="E28" s="145">
        <v>0</v>
      </c>
      <c r="F28" s="145"/>
      <c r="G28" s="145">
        <v>0</v>
      </c>
      <c r="H28" s="105"/>
    </row>
    <row r="29" s="48" customFormat="1" ht="27" customHeight="1" spans="1:8">
      <c r="A29" s="155" t="s">
        <v>201</v>
      </c>
      <c r="B29" s="156" t="s">
        <v>229</v>
      </c>
      <c r="C29" s="95"/>
      <c r="D29" s="145"/>
      <c r="E29" s="145">
        <v>1500</v>
      </c>
      <c r="F29" s="145"/>
      <c r="G29" s="145">
        <v>1500</v>
      </c>
      <c r="H29" s="145"/>
    </row>
    <row r="30" s="48" customFormat="1" ht="27" customHeight="1" spans="1:8">
      <c r="A30" s="155" t="s">
        <v>203</v>
      </c>
      <c r="B30" s="156" t="s">
        <v>230</v>
      </c>
      <c r="C30" s="95"/>
      <c r="D30" s="145"/>
      <c r="E30" s="145">
        <v>0</v>
      </c>
      <c r="F30" s="145"/>
      <c r="G30" s="145">
        <v>0</v>
      </c>
      <c r="H30" s="105"/>
    </row>
    <row r="31" s="48" customFormat="1" ht="27" customHeight="1" spans="1:8">
      <c r="A31" s="155" t="s">
        <v>205</v>
      </c>
      <c r="B31" s="156" t="s">
        <v>231</v>
      </c>
      <c r="C31" s="95"/>
      <c r="D31" s="145"/>
      <c r="E31" s="145">
        <v>0</v>
      </c>
      <c r="F31" s="145"/>
      <c r="G31" s="145">
        <v>0</v>
      </c>
      <c r="H31" s="105"/>
    </row>
    <row r="32" s="48" customFormat="1" ht="27" customHeight="1" spans="1:8">
      <c r="A32" s="155" t="s">
        <v>208</v>
      </c>
      <c r="B32" s="156" t="s">
        <v>232</v>
      </c>
      <c r="C32" s="95"/>
      <c r="D32" s="145"/>
      <c r="E32" s="145">
        <v>0</v>
      </c>
      <c r="F32" s="145"/>
      <c r="G32" s="145">
        <v>0</v>
      </c>
      <c r="H32" s="105"/>
    </row>
    <row r="33" s="48" customFormat="1" ht="27" customHeight="1" spans="1:8">
      <c r="A33" s="155" t="s">
        <v>233</v>
      </c>
      <c r="B33" s="156" t="s">
        <v>234</v>
      </c>
      <c r="C33" s="95"/>
      <c r="D33" s="95"/>
      <c r="E33" s="145">
        <v>0</v>
      </c>
      <c r="F33" s="145"/>
      <c r="G33" s="145">
        <v>0</v>
      </c>
      <c r="H33" s="105"/>
    </row>
    <row r="34" s="48" customFormat="1" ht="27" customHeight="1" spans="1:8">
      <c r="A34" s="155" t="s">
        <v>235</v>
      </c>
      <c r="B34" s="156" t="s">
        <v>236</v>
      </c>
      <c r="C34" s="95"/>
      <c r="D34" s="145"/>
      <c r="E34" s="145">
        <v>0</v>
      </c>
      <c r="F34" s="145"/>
      <c r="G34" s="145">
        <v>0</v>
      </c>
      <c r="H34" s="105"/>
    </row>
    <row r="35" s="48" customFormat="1" ht="27" customHeight="1" spans="1:8">
      <c r="A35" s="155" t="s">
        <v>237</v>
      </c>
      <c r="B35" s="156" t="s">
        <v>238</v>
      </c>
      <c r="C35" s="95"/>
      <c r="D35" s="145"/>
      <c r="E35" s="145">
        <v>420</v>
      </c>
      <c r="F35" s="145"/>
      <c r="G35" s="145">
        <v>420</v>
      </c>
      <c r="H35" s="105"/>
    </row>
    <row r="36" s="48" customFormat="1" ht="27" customHeight="1" spans="1:8">
      <c r="A36" s="155" t="s">
        <v>239</v>
      </c>
      <c r="B36" s="156" t="s">
        <v>240</v>
      </c>
      <c r="C36" s="95"/>
      <c r="D36" s="145"/>
      <c r="E36" s="145">
        <v>0</v>
      </c>
      <c r="F36" s="145"/>
      <c r="G36" s="145">
        <v>0</v>
      </c>
      <c r="H36" s="105"/>
    </row>
    <row r="37" s="48" customFormat="1" ht="27" customHeight="1" spans="1:8">
      <c r="A37" s="164" t="s">
        <v>241</v>
      </c>
      <c r="B37" s="156" t="s">
        <v>242</v>
      </c>
      <c r="C37" s="95"/>
      <c r="D37" s="145"/>
      <c r="E37" s="145">
        <v>0</v>
      </c>
      <c r="F37" s="145"/>
      <c r="G37" s="145">
        <v>0</v>
      </c>
      <c r="H37" s="105"/>
    </row>
    <row r="38" s="48" customFormat="1" ht="27" customHeight="1" spans="1:8">
      <c r="A38" s="164" t="s">
        <v>243</v>
      </c>
      <c r="B38" s="156" t="s">
        <v>244</v>
      </c>
      <c r="C38" s="95"/>
      <c r="D38" s="145"/>
      <c r="E38" s="145">
        <v>0</v>
      </c>
      <c r="F38" s="145"/>
      <c r="G38" s="145">
        <v>0</v>
      </c>
      <c r="H38" s="105"/>
    </row>
    <row r="39" s="48" customFormat="1" ht="27" customHeight="1" spans="1:8">
      <c r="A39" s="164" t="s">
        <v>245</v>
      </c>
      <c r="B39" s="156" t="s">
        <v>246</v>
      </c>
      <c r="C39" s="95"/>
      <c r="D39" s="145"/>
      <c r="E39" s="145">
        <v>2000</v>
      </c>
      <c r="F39" s="145"/>
      <c r="G39" s="145">
        <v>2000</v>
      </c>
      <c r="H39" s="105"/>
    </row>
    <row r="40" s="48" customFormat="1" ht="27" customHeight="1" spans="1:8">
      <c r="A40" s="164" t="s">
        <v>247</v>
      </c>
      <c r="B40" s="156" t="s">
        <v>248</v>
      </c>
      <c r="C40" s="95"/>
      <c r="D40" s="145"/>
      <c r="E40" s="145">
        <v>0</v>
      </c>
      <c r="F40" s="145"/>
      <c r="G40" s="145">
        <v>0</v>
      </c>
      <c r="H40" s="105"/>
    </row>
    <row r="41" s="48" customFormat="1" ht="27" customHeight="1" spans="1:8">
      <c r="A41" s="164" t="s">
        <v>249</v>
      </c>
      <c r="B41" s="156" t="s">
        <v>250</v>
      </c>
      <c r="C41" s="95"/>
      <c r="D41" s="145"/>
      <c r="E41" s="145">
        <v>400</v>
      </c>
      <c r="F41" s="145"/>
      <c r="G41" s="145">
        <v>400</v>
      </c>
      <c r="H41" s="105"/>
    </row>
    <row r="42" s="48" customFormat="1" ht="27" customHeight="1" spans="1:8">
      <c r="A42" s="164" t="s">
        <v>251</v>
      </c>
      <c r="B42" s="156" t="s">
        <v>252</v>
      </c>
      <c r="C42" s="95"/>
      <c r="D42" s="145"/>
      <c r="E42" s="145">
        <v>0</v>
      </c>
      <c r="F42" s="145"/>
      <c r="G42" s="145">
        <v>0</v>
      </c>
      <c r="H42" s="105"/>
    </row>
    <row r="43" s="48" customFormat="1" ht="27" customHeight="1" spans="1:8">
      <c r="A43" s="164" t="s">
        <v>253</v>
      </c>
      <c r="B43" s="156" t="s">
        <v>254</v>
      </c>
      <c r="C43" s="95"/>
      <c r="D43" s="145"/>
      <c r="E43" s="145">
        <v>0</v>
      </c>
      <c r="F43" s="145"/>
      <c r="G43" s="145">
        <v>0</v>
      </c>
      <c r="H43" s="145"/>
    </row>
    <row r="44" s="48" customFormat="1" ht="27" customHeight="1" spans="1:8">
      <c r="A44" s="164" t="s">
        <v>255</v>
      </c>
      <c r="B44" s="156" t="s">
        <v>256</v>
      </c>
      <c r="C44" s="95"/>
      <c r="D44" s="145"/>
      <c r="E44" s="145">
        <v>3398</v>
      </c>
      <c r="F44" s="145">
        <v>2598</v>
      </c>
      <c r="G44" s="145">
        <v>800</v>
      </c>
      <c r="H44" s="157" t="s">
        <v>275</v>
      </c>
    </row>
    <row r="45" s="48" customFormat="1" ht="27" customHeight="1" spans="1:8">
      <c r="A45" s="164" t="s">
        <v>258</v>
      </c>
      <c r="B45" s="156" t="s">
        <v>259</v>
      </c>
      <c r="C45" s="95"/>
      <c r="D45" s="145"/>
      <c r="E45" s="145">
        <v>0</v>
      </c>
      <c r="F45" s="145"/>
      <c r="G45" s="145">
        <v>0</v>
      </c>
      <c r="H45" s="105"/>
    </row>
    <row r="46" s="48" customFormat="1" ht="27" customHeight="1" spans="1:8">
      <c r="A46" s="164" t="s">
        <v>211</v>
      </c>
      <c r="B46" s="156" t="s">
        <v>260</v>
      </c>
      <c r="C46" s="95"/>
      <c r="D46" s="145"/>
      <c r="E46" s="145"/>
      <c r="F46" s="145"/>
      <c r="G46" s="145">
        <v>0</v>
      </c>
      <c r="H46" s="157"/>
    </row>
    <row r="47" s="48" customFormat="1" ht="27" customHeight="1" spans="1:8">
      <c r="A47" s="155" t="s">
        <v>261</v>
      </c>
      <c r="B47" s="156" t="s">
        <v>262</v>
      </c>
      <c r="C47" s="95">
        <v>509</v>
      </c>
      <c r="D47" s="145" t="s">
        <v>262</v>
      </c>
      <c r="E47" s="145">
        <v>902</v>
      </c>
      <c r="F47" s="145">
        <v>902</v>
      </c>
      <c r="G47" s="145">
        <v>0</v>
      </c>
      <c r="H47" s="105"/>
    </row>
    <row r="48" s="48" customFormat="1" ht="27" customHeight="1" spans="1:8">
      <c r="A48" s="155" t="s">
        <v>181</v>
      </c>
      <c r="B48" s="156" t="s">
        <v>263</v>
      </c>
      <c r="C48" s="116">
        <v>50905</v>
      </c>
      <c r="D48" s="116" t="s">
        <v>264</v>
      </c>
      <c r="E48" s="95">
        <v>0</v>
      </c>
      <c r="F48" s="95"/>
      <c r="G48" s="165">
        <v>0</v>
      </c>
      <c r="H48" s="105"/>
    </row>
    <row r="49" s="48" customFormat="1" ht="27" customHeight="1" spans="1:8">
      <c r="A49" s="155" t="s">
        <v>185</v>
      </c>
      <c r="B49" s="156" t="s">
        <v>265</v>
      </c>
      <c r="C49" s="158"/>
      <c r="D49" s="158"/>
      <c r="E49" s="95">
        <v>0</v>
      </c>
      <c r="F49" s="95"/>
      <c r="G49" s="165">
        <v>0</v>
      </c>
      <c r="H49" s="157" t="s">
        <v>266</v>
      </c>
    </row>
    <row r="50" s="48" customFormat="1" ht="27" customHeight="1" spans="1:8">
      <c r="A50" s="155" t="s">
        <v>188</v>
      </c>
      <c r="B50" s="156" t="s">
        <v>267</v>
      </c>
      <c r="C50" s="159"/>
      <c r="D50" s="159"/>
      <c r="E50" s="95">
        <v>0</v>
      </c>
      <c r="F50" s="95"/>
      <c r="G50" s="165">
        <v>0</v>
      </c>
      <c r="H50" s="157" t="s">
        <v>268</v>
      </c>
    </row>
    <row r="51" s="48" customFormat="1" ht="27" customHeight="1" spans="1:8">
      <c r="A51" s="155" t="s">
        <v>220</v>
      </c>
      <c r="B51" s="156" t="s">
        <v>269</v>
      </c>
      <c r="C51" s="116">
        <v>50901</v>
      </c>
      <c r="D51" s="116" t="s">
        <v>270</v>
      </c>
      <c r="E51" s="95">
        <v>0</v>
      </c>
      <c r="F51" s="95"/>
      <c r="G51" s="165">
        <v>0</v>
      </c>
      <c r="H51" s="157" t="s">
        <v>271</v>
      </c>
    </row>
    <row r="52" s="48" customFormat="1" ht="27" customHeight="1" spans="1:8">
      <c r="A52" s="155" t="s">
        <v>222</v>
      </c>
      <c r="B52" s="156" t="s">
        <v>272</v>
      </c>
      <c r="C52" s="159"/>
      <c r="D52" s="159"/>
      <c r="E52" s="95">
        <v>414</v>
      </c>
      <c r="F52" s="95">
        <v>414</v>
      </c>
      <c r="G52" s="105">
        <v>0</v>
      </c>
      <c r="H52" s="157" t="s">
        <v>273</v>
      </c>
    </row>
    <row r="53" s="48" customFormat="1" ht="27" customHeight="1" spans="1:8">
      <c r="A53" s="155" t="s">
        <v>211</v>
      </c>
      <c r="B53" s="156" t="s">
        <v>274</v>
      </c>
      <c r="C53" s="95">
        <v>50999</v>
      </c>
      <c r="D53" s="145" t="s">
        <v>262</v>
      </c>
      <c r="E53" s="95">
        <v>488</v>
      </c>
      <c r="F53" s="95">
        <v>488</v>
      </c>
      <c r="G53" s="105">
        <v>0</v>
      </c>
      <c r="H53" s="145"/>
    </row>
    <row r="54" s="48" customFormat="1" customHeight="1" spans="1:4">
      <c r="A54" s="166"/>
      <c r="B54" s="166"/>
      <c r="C54" s="167"/>
      <c r="D54" s="166"/>
    </row>
    <row r="55" s="48" customFormat="1" customHeight="1" spans="1:4">
      <c r="A55" s="166"/>
      <c r="B55" s="166"/>
      <c r="C55" s="167"/>
      <c r="D55" s="166"/>
    </row>
    <row r="56" s="48" customFormat="1" customHeight="1" spans="1:4">
      <c r="A56" s="166"/>
      <c r="B56" s="166"/>
      <c r="C56" s="167"/>
      <c r="D56" s="166"/>
    </row>
    <row r="57" s="48" customFormat="1" customHeight="1" spans="1:4">
      <c r="A57" s="166"/>
      <c r="B57" s="166"/>
      <c r="C57" s="167"/>
      <c r="D57" s="166"/>
    </row>
    <row r="58" s="48" customFormat="1" customHeight="1" spans="1:4">
      <c r="A58" s="166"/>
      <c r="B58" s="166"/>
      <c r="C58" s="167"/>
      <c r="D58" s="166"/>
    </row>
    <row r="59" s="48" customFormat="1" customHeight="1" spans="1:4">
      <c r="A59" s="166"/>
      <c r="B59" s="166"/>
      <c r="C59" s="167"/>
      <c r="D59" s="166"/>
    </row>
    <row r="60" s="48" customFormat="1" customHeight="1" spans="1:4">
      <c r="A60" s="166"/>
      <c r="B60" s="166"/>
      <c r="C60" s="167"/>
      <c r="D60" s="166"/>
    </row>
    <row r="61" s="48" customFormat="1" customHeight="1" spans="3:3">
      <c r="C61" s="149"/>
    </row>
  </sheetData>
  <mergeCells count="12">
    <mergeCell ref="A2:H2"/>
    <mergeCell ref="A5:B5"/>
    <mergeCell ref="C7:C10"/>
    <mergeCell ref="C11:C15"/>
    <mergeCell ref="C17:C18"/>
    <mergeCell ref="C48:C50"/>
    <mergeCell ref="C51:C52"/>
    <mergeCell ref="D7:D10"/>
    <mergeCell ref="D11:D15"/>
    <mergeCell ref="D17:D18"/>
    <mergeCell ref="D48:D50"/>
    <mergeCell ref="D51:D52"/>
  </mergeCells>
  <printOptions horizontalCentered="1" verticalCentered="1"/>
  <pageMargins left="0.349305555555556" right="0.349305555555556" top="0.789583333333333" bottom="0.789583333333333" header="0.3" footer="0.5"/>
  <pageSetup paperSize="9"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4"/>
  <sheetViews>
    <sheetView showGridLines="0" showZeros="0" workbookViewId="0">
      <selection activeCell="G32" sqref="G32"/>
    </sheetView>
  </sheetViews>
  <sheetFormatPr defaultColWidth="9.16666666666667" defaultRowHeight="12.75" customHeight="1" outlineLevelCol="7"/>
  <cols>
    <col min="1" max="1" width="27.8333333333333" customWidth="1"/>
    <col min="2" max="2" width="23.3333333333333" customWidth="1"/>
    <col min="3" max="3" width="35.1666666666667" customWidth="1"/>
    <col min="4" max="4" width="28.6666666666667" customWidth="1"/>
    <col min="5" max="5" width="34.8333333333333" customWidth="1"/>
    <col min="6" max="6" width="24.1666666666667" customWidth="1"/>
    <col min="7" max="7" width="49.1666666666667" customWidth="1"/>
    <col min="8" max="8" width="32.3333333333333" customWidth="1"/>
    <col min="9" max="9" width="9.16666666666667" customWidth="1"/>
  </cols>
  <sheetData>
    <row r="1" ht="22.5" customHeight="1" spans="1:6">
      <c r="A1" s="122" t="s">
        <v>27</v>
      </c>
      <c r="B1" s="123"/>
      <c r="C1" s="123"/>
      <c r="D1" s="123"/>
      <c r="E1" s="123"/>
      <c r="F1" s="124"/>
    </row>
    <row r="2" ht="22.5" customHeight="1" spans="1:6">
      <c r="A2" s="125" t="s">
        <v>28</v>
      </c>
      <c r="B2" s="126"/>
      <c r="C2" s="127"/>
      <c r="D2" s="127"/>
      <c r="E2" s="127"/>
      <c r="F2" s="126"/>
    </row>
    <row r="3" s="66" customFormat="1" ht="22.5" customHeight="1" spans="1:6">
      <c r="A3" s="128"/>
      <c r="B3" s="128"/>
      <c r="C3" s="129"/>
      <c r="D3" s="129"/>
      <c r="E3" s="130"/>
      <c r="F3" s="131" t="s">
        <v>48</v>
      </c>
    </row>
    <row r="4" s="66" customFormat="1" ht="22.5" customHeight="1" spans="1:8">
      <c r="A4" s="132" t="s">
        <v>49</v>
      </c>
      <c r="B4" s="132"/>
      <c r="C4" s="133" t="s">
        <v>50</v>
      </c>
      <c r="D4" s="134"/>
      <c r="E4" s="134"/>
      <c r="F4" s="134"/>
      <c r="G4" s="134"/>
      <c r="H4" s="135"/>
    </row>
    <row r="5" s="66" customFormat="1" ht="22.5" customHeight="1" spans="1:8">
      <c r="A5" s="132" t="s">
        <v>51</v>
      </c>
      <c r="B5" s="132" t="s">
        <v>52</v>
      </c>
      <c r="C5" s="132" t="s">
        <v>53</v>
      </c>
      <c r="D5" s="136" t="s">
        <v>52</v>
      </c>
      <c r="E5" s="132" t="s">
        <v>54</v>
      </c>
      <c r="F5" s="132" t="s">
        <v>52</v>
      </c>
      <c r="G5" s="137" t="s">
        <v>55</v>
      </c>
      <c r="H5" s="138" t="s">
        <v>52</v>
      </c>
    </row>
    <row r="6" s="66" customFormat="1" ht="22.5" customHeight="1" spans="1:8">
      <c r="A6" s="139" t="s">
        <v>276</v>
      </c>
      <c r="B6" s="140"/>
      <c r="C6" s="121" t="s">
        <v>277</v>
      </c>
      <c r="D6" s="141"/>
      <c r="E6" s="142" t="s">
        <v>278</v>
      </c>
      <c r="F6" s="141"/>
      <c r="G6" s="143" t="s">
        <v>56</v>
      </c>
      <c r="H6" s="117"/>
    </row>
    <row r="7" s="66" customFormat="1" ht="22.5" customHeight="1" spans="1:8">
      <c r="A7" s="139"/>
      <c r="B7" s="140"/>
      <c r="C7" s="121" t="s">
        <v>279</v>
      </c>
      <c r="D7" s="141"/>
      <c r="E7" s="121" t="s">
        <v>280</v>
      </c>
      <c r="F7" s="141"/>
      <c r="G7" s="144" t="s">
        <v>60</v>
      </c>
      <c r="H7" s="117"/>
    </row>
    <row r="8" s="66" customFormat="1" ht="22.5" customHeight="1" spans="1:8">
      <c r="A8" s="139"/>
      <c r="B8" s="140"/>
      <c r="C8" s="121" t="s">
        <v>281</v>
      </c>
      <c r="D8" s="141"/>
      <c r="E8" s="121" t="s">
        <v>282</v>
      </c>
      <c r="F8" s="141"/>
      <c r="G8" s="144" t="s">
        <v>64</v>
      </c>
      <c r="H8" s="113"/>
    </row>
    <row r="9" s="66" customFormat="1" ht="22.5" customHeight="1" spans="1:8">
      <c r="A9" s="139"/>
      <c r="B9" s="140"/>
      <c r="C9" s="121" t="s">
        <v>283</v>
      </c>
      <c r="D9" s="141"/>
      <c r="E9" s="121" t="s">
        <v>284</v>
      </c>
      <c r="F9" s="141"/>
      <c r="G9" s="144" t="s">
        <v>68</v>
      </c>
      <c r="H9" s="117"/>
    </row>
    <row r="10" s="66" customFormat="1" ht="22.5" customHeight="1" spans="1:8">
      <c r="A10" s="139"/>
      <c r="B10" s="140"/>
      <c r="C10" s="121" t="s">
        <v>285</v>
      </c>
      <c r="D10" s="141"/>
      <c r="E10" s="121" t="s">
        <v>286</v>
      </c>
      <c r="F10" s="141"/>
      <c r="G10" s="144" t="s">
        <v>72</v>
      </c>
      <c r="H10" s="117"/>
    </row>
    <row r="11" s="66" customFormat="1" ht="22.5" customHeight="1" spans="1:8">
      <c r="A11" s="139"/>
      <c r="B11" s="140"/>
      <c r="C11" s="121" t="s">
        <v>287</v>
      </c>
      <c r="D11" s="141"/>
      <c r="E11" s="121" t="s">
        <v>288</v>
      </c>
      <c r="F11" s="141"/>
      <c r="G11" s="144" t="s">
        <v>76</v>
      </c>
      <c r="H11" s="117"/>
    </row>
    <row r="12" s="66" customFormat="1" ht="22.5" customHeight="1" spans="1:8">
      <c r="A12" s="139"/>
      <c r="B12" s="140"/>
      <c r="C12" s="121" t="s">
        <v>289</v>
      </c>
      <c r="D12" s="141"/>
      <c r="E12" s="121" t="s">
        <v>280</v>
      </c>
      <c r="F12" s="141"/>
      <c r="G12" s="144" t="s">
        <v>80</v>
      </c>
      <c r="H12" s="117"/>
    </row>
    <row r="13" s="66" customFormat="1" ht="22.5" customHeight="1" spans="1:8">
      <c r="A13" s="145"/>
      <c r="B13" s="140"/>
      <c r="C13" s="121" t="s">
        <v>290</v>
      </c>
      <c r="D13" s="141"/>
      <c r="E13" s="121" t="s">
        <v>282</v>
      </c>
      <c r="F13" s="141"/>
      <c r="G13" s="144" t="s">
        <v>83</v>
      </c>
      <c r="H13" s="117"/>
    </row>
    <row r="14" s="66" customFormat="1" ht="22.5" customHeight="1" spans="1:8">
      <c r="A14" s="145"/>
      <c r="B14" s="140"/>
      <c r="C14" s="121" t="s">
        <v>291</v>
      </c>
      <c r="D14" s="141"/>
      <c r="E14" s="121" t="s">
        <v>284</v>
      </c>
      <c r="F14" s="141"/>
      <c r="G14" s="144" t="s">
        <v>86</v>
      </c>
      <c r="H14" s="117"/>
    </row>
    <row r="15" s="66" customFormat="1" ht="22.5" customHeight="1" spans="1:8">
      <c r="A15" s="145"/>
      <c r="B15" s="140"/>
      <c r="C15" s="121" t="s">
        <v>292</v>
      </c>
      <c r="D15" s="141"/>
      <c r="E15" s="121" t="s">
        <v>293</v>
      </c>
      <c r="F15" s="141"/>
      <c r="G15" s="144" t="s">
        <v>90</v>
      </c>
      <c r="H15" s="117"/>
    </row>
    <row r="16" s="66" customFormat="1" ht="22.5" customHeight="1" spans="1:8">
      <c r="A16" s="113"/>
      <c r="B16" s="146"/>
      <c r="C16" s="121" t="s">
        <v>294</v>
      </c>
      <c r="D16" s="141"/>
      <c r="E16" s="121" t="s">
        <v>295</v>
      </c>
      <c r="F16" s="141"/>
      <c r="G16" s="144" t="s">
        <v>94</v>
      </c>
      <c r="H16" s="113"/>
    </row>
    <row r="17" s="66" customFormat="1" ht="22.5" customHeight="1" spans="1:8">
      <c r="A17" s="117"/>
      <c r="B17" s="146"/>
      <c r="C17" s="121" t="s">
        <v>296</v>
      </c>
      <c r="D17" s="141"/>
      <c r="E17" s="121" t="s">
        <v>297</v>
      </c>
      <c r="F17" s="141"/>
      <c r="G17" s="144" t="s">
        <v>98</v>
      </c>
      <c r="H17" s="117"/>
    </row>
    <row r="18" s="66" customFormat="1" ht="22.5" customHeight="1" spans="1:8">
      <c r="A18" s="117"/>
      <c r="B18" s="146"/>
      <c r="C18" s="121" t="s">
        <v>298</v>
      </c>
      <c r="D18" s="141"/>
      <c r="E18" s="121" t="s">
        <v>299</v>
      </c>
      <c r="F18" s="141"/>
      <c r="G18" s="144" t="s">
        <v>101</v>
      </c>
      <c r="H18" s="117"/>
    </row>
    <row r="19" s="66" customFormat="1" ht="22.5" customHeight="1" spans="1:8">
      <c r="A19" s="145"/>
      <c r="B19" s="146"/>
      <c r="C19" s="121" t="s">
        <v>300</v>
      </c>
      <c r="D19" s="141"/>
      <c r="E19" s="121" t="s">
        <v>301</v>
      </c>
      <c r="F19" s="141"/>
      <c r="G19" s="144" t="s">
        <v>104</v>
      </c>
      <c r="H19" s="117"/>
    </row>
    <row r="20" s="66" customFormat="1" ht="22.5" customHeight="1" spans="1:8">
      <c r="A20" s="145"/>
      <c r="B20" s="140"/>
      <c r="C20" s="121" t="s">
        <v>302</v>
      </c>
      <c r="D20" s="141"/>
      <c r="E20" s="121" t="s">
        <v>303</v>
      </c>
      <c r="F20" s="141"/>
      <c r="G20" s="144" t="s">
        <v>107</v>
      </c>
      <c r="H20" s="117"/>
    </row>
    <row r="21" s="66" customFormat="1" ht="22.5" customHeight="1" spans="1:8">
      <c r="A21" s="113"/>
      <c r="B21" s="140"/>
      <c r="C21" s="117"/>
      <c r="D21" s="141"/>
      <c r="E21" s="121" t="s">
        <v>304</v>
      </c>
      <c r="F21" s="141"/>
      <c r="G21" s="144" t="s">
        <v>110</v>
      </c>
      <c r="H21" s="117"/>
    </row>
    <row r="22" s="66" customFormat="1" ht="18" customHeight="1" spans="1:8">
      <c r="A22" s="117"/>
      <c r="B22" s="140"/>
      <c r="C22" s="117"/>
      <c r="D22" s="141"/>
      <c r="E22" s="147" t="s">
        <v>305</v>
      </c>
      <c r="F22" s="141"/>
      <c r="G22" s="117"/>
      <c r="H22" s="117"/>
    </row>
    <row r="23" s="66" customFormat="1" ht="19.5" customHeight="1" spans="1:8">
      <c r="A23" s="117"/>
      <c r="B23" s="140"/>
      <c r="C23" s="117"/>
      <c r="D23" s="141"/>
      <c r="E23" s="147" t="s">
        <v>306</v>
      </c>
      <c r="F23" s="141"/>
      <c r="G23" s="117"/>
      <c r="H23" s="117"/>
    </row>
    <row r="24" s="66" customFormat="1" ht="21.75" customHeight="1" spans="1:8">
      <c r="A24" s="117"/>
      <c r="B24" s="140"/>
      <c r="C24" s="121"/>
      <c r="D24" s="148"/>
      <c r="E24" s="147" t="s">
        <v>307</v>
      </c>
      <c r="F24" s="141"/>
      <c r="G24" s="117"/>
      <c r="H24" s="117"/>
    </row>
    <row r="25" s="66" customFormat="1" ht="23.25" customHeight="1" spans="1:8">
      <c r="A25" s="117"/>
      <c r="B25" s="140"/>
      <c r="C25" s="121"/>
      <c r="D25" s="148"/>
      <c r="E25" s="139"/>
      <c r="F25" s="148"/>
      <c r="G25" s="117"/>
      <c r="H25" s="117"/>
    </row>
    <row r="26" s="66" customFormat="1" ht="18" customHeight="1" spans="1:8">
      <c r="A26" s="136" t="s">
        <v>128</v>
      </c>
      <c r="B26" s="146">
        <f>SUM(B6,B9,B10,B12,B13,B14,B15)</f>
        <v>0</v>
      </c>
      <c r="C26" s="136" t="s">
        <v>129</v>
      </c>
      <c r="D26" s="148">
        <f>SUM(D6:D20)</f>
        <v>0</v>
      </c>
      <c r="E26" s="136" t="s">
        <v>129</v>
      </c>
      <c r="F26" s="148">
        <f>SUM(F6,F11,F21,F22,F23)</f>
        <v>0</v>
      </c>
      <c r="G26" s="136" t="s">
        <v>129</v>
      </c>
      <c r="H26" s="148">
        <f>SUM(H6,H11,H21,H22,H23)</f>
        <v>0</v>
      </c>
    </row>
    <row r="27" s="66" customFormat="1" customHeight="1" spans="2:6">
      <c r="B27" s="69"/>
      <c r="D27" s="69"/>
      <c r="F27" s="69"/>
    </row>
    <row r="28" s="66" customFormat="1" customHeight="1" spans="2:6">
      <c r="B28" s="69"/>
      <c r="D28" s="69"/>
      <c r="F28" s="69"/>
    </row>
    <row r="29" s="66" customFormat="1" customHeight="1" spans="2:6">
      <c r="B29" s="69"/>
      <c r="D29" s="69"/>
      <c r="F29" s="69"/>
    </row>
    <row r="30" s="66" customFormat="1" customHeight="1" spans="2:6">
      <c r="B30" s="69"/>
      <c r="D30" s="69"/>
      <c r="F30" s="69"/>
    </row>
    <row r="31" s="66" customFormat="1" customHeight="1" spans="2:6">
      <c r="B31" s="69"/>
      <c r="D31" s="69"/>
      <c r="F31" s="69"/>
    </row>
    <row r="32" s="66" customFormat="1" customHeight="1" spans="2:6">
      <c r="B32" s="69"/>
      <c r="D32" s="69"/>
      <c r="F32" s="69"/>
    </row>
    <row r="33" s="66" customFormat="1" customHeight="1" spans="2:6">
      <c r="B33" s="69"/>
      <c r="D33" s="69"/>
      <c r="F33" s="69"/>
    </row>
    <row r="34" s="66" customFormat="1" customHeight="1" spans="2:6">
      <c r="B34" s="69"/>
      <c r="D34" s="69"/>
      <c r="F34" s="69"/>
    </row>
    <row r="35" s="66" customFormat="1" customHeight="1" spans="2:6">
      <c r="B35" s="69"/>
      <c r="D35" s="69"/>
      <c r="F35" s="69"/>
    </row>
    <row r="36" s="66" customFormat="1" customHeight="1" spans="2:6">
      <c r="B36" s="69"/>
      <c r="D36" s="69"/>
      <c r="F36" s="69"/>
    </row>
    <row r="37" s="66" customFormat="1" customHeight="1" spans="2:6">
      <c r="B37" s="69"/>
      <c r="D37" s="69"/>
      <c r="F37" s="69"/>
    </row>
    <row r="38" s="66" customFormat="1" customHeight="1" spans="2:6">
      <c r="B38" s="69"/>
      <c r="D38" s="69"/>
      <c r="F38" s="69"/>
    </row>
    <row r="39" s="66" customFormat="1" customHeight="1" spans="2:4">
      <c r="B39" s="69"/>
      <c r="D39" s="69"/>
    </row>
    <row r="40" customHeight="1" spans="2:4">
      <c r="B40" s="90"/>
      <c r="D40" s="90"/>
    </row>
    <row r="41" customHeight="1" spans="2:4">
      <c r="B41" s="90"/>
      <c r="D41" s="90"/>
    </row>
    <row r="42" customHeight="1" spans="2:2">
      <c r="B42" s="90"/>
    </row>
    <row r="43" customHeight="1" spans="2:2">
      <c r="B43" s="90"/>
    </row>
    <row r="44" customHeight="1" spans="2:2">
      <c r="B44" s="90"/>
    </row>
  </sheetData>
  <mergeCells count="3">
    <mergeCell ref="A3:B3"/>
    <mergeCell ref="A4:B4"/>
    <mergeCell ref="C4:H4"/>
  </mergeCells>
  <printOptions horizontalCentered="1"/>
  <pageMargins left="0.75" right="0.75" top="0.789583333333333" bottom="1" header="0" footer="0"/>
  <pageSetup paperSize="9" scale="67"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
  <sheetViews>
    <sheetView showGridLines="0" showZeros="0" topLeftCell="B1" workbookViewId="0">
      <selection activeCell="G25" sqref="G25"/>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5" width="9.16666666666667" customWidth="1"/>
  </cols>
  <sheetData>
    <row r="1" s="66" customFormat="1" ht="30" customHeight="1" spans="1:1">
      <c r="A1" s="69" t="s">
        <v>31</v>
      </c>
    </row>
    <row r="2" ht="28.5" customHeight="1" spans="1:4">
      <c r="A2" s="118" t="s">
        <v>32</v>
      </c>
      <c r="B2" s="118"/>
      <c r="C2" s="118"/>
      <c r="D2" s="118"/>
    </row>
    <row r="3" ht="30" customHeight="1" spans="4:4">
      <c r="D3" s="96" t="s">
        <v>48</v>
      </c>
    </row>
    <row r="4" s="66" customFormat="1" ht="30" customHeight="1" spans="1:4">
      <c r="A4" s="111" t="s">
        <v>139</v>
      </c>
      <c r="B4" s="80" t="s">
        <v>308</v>
      </c>
      <c r="C4" s="111" t="s">
        <v>309</v>
      </c>
      <c r="D4" s="111" t="s">
        <v>310</v>
      </c>
    </row>
    <row r="5" s="66" customFormat="1" ht="30" customHeight="1" spans="1:4">
      <c r="A5" s="112" t="s">
        <v>154</v>
      </c>
      <c r="B5" s="112" t="s">
        <v>154</v>
      </c>
      <c r="C5" s="112" t="s">
        <v>154</v>
      </c>
      <c r="D5" s="116" t="s">
        <v>154</v>
      </c>
    </row>
    <row r="6" s="66" customFormat="1" ht="75.95" customHeight="1" spans="2:4">
      <c r="B6" s="95" t="s">
        <v>311</v>
      </c>
      <c r="C6" s="95">
        <v>3500</v>
      </c>
      <c r="D6" s="119" t="s">
        <v>312</v>
      </c>
    </row>
    <row r="7" s="66" customFormat="1" ht="30" customHeight="1" spans="1:4">
      <c r="A7" s="113"/>
      <c r="B7" s="95"/>
      <c r="C7" s="95"/>
      <c r="D7" s="120"/>
    </row>
    <row r="8" s="66" customFormat="1" ht="30" customHeight="1" spans="1:4">
      <c r="A8" s="113"/>
      <c r="B8" s="95"/>
      <c r="C8" s="95"/>
      <c r="D8" s="120"/>
    </row>
    <row r="9" s="66" customFormat="1" ht="30" customHeight="1" spans="1:4">
      <c r="A9" s="113"/>
      <c r="B9" s="113"/>
      <c r="C9" s="113"/>
      <c r="D9" s="113"/>
    </row>
    <row r="10" s="66" customFormat="1" ht="30" customHeight="1" spans="1:4">
      <c r="A10" s="113"/>
      <c r="B10" s="113"/>
      <c r="C10" s="113"/>
      <c r="D10" s="121"/>
    </row>
    <row r="11" s="66" customFormat="1" ht="30" customHeight="1" spans="1:4">
      <c r="A11" s="113"/>
      <c r="B11" s="113"/>
      <c r="C11" s="113"/>
      <c r="D11" s="117"/>
    </row>
    <row r="12" s="66" customFormat="1" ht="30" customHeight="1" spans="1:4">
      <c r="A12" s="113"/>
      <c r="B12" s="113"/>
      <c r="C12" s="113"/>
      <c r="D12" s="117"/>
    </row>
    <row r="13" s="66" customFormat="1" ht="30" customHeight="1" spans="1:4">
      <c r="A13" s="113"/>
      <c r="B13" s="113"/>
      <c r="C13" s="113"/>
      <c r="D13" s="117"/>
    </row>
    <row r="14" s="66" customFormat="1" ht="30" customHeight="1" spans="1:2">
      <c r="A14" s="69"/>
      <c r="B14" s="69"/>
    </row>
    <row r="15" s="66" customFormat="1" customHeight="1" spans="1:3">
      <c r="A15" s="69"/>
      <c r="B15" s="69"/>
      <c r="C15" s="69"/>
    </row>
    <row r="16" s="66" customFormat="1" customHeight="1" spans="1:3">
      <c r="A16" s="69"/>
      <c r="B16" s="69"/>
      <c r="C16" s="69"/>
    </row>
    <row r="17" s="66" customFormat="1" customHeight="1" spans="2:2">
      <c r="B17" s="69"/>
    </row>
    <row r="18" s="66" customFormat="1" customHeight="1"/>
  </sheetData>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workbookViewId="0">
      <selection activeCell="D9" sqref="D9"/>
    </sheetView>
  </sheetViews>
  <sheetFormatPr defaultColWidth="9.16666666666667" defaultRowHeight="12.75" customHeight="1"/>
  <cols>
    <col min="1" max="2" width="22.8333333333333" customWidth="1"/>
    <col min="3" max="3" width="24.3333333333333" customWidth="1"/>
    <col min="4" max="4" width="16.6666666666667" customWidth="1"/>
    <col min="5" max="6" width="23.5" customWidth="1"/>
    <col min="7" max="7" width="27.3333333333333" customWidth="1"/>
    <col min="8" max="8" width="26.5" customWidth="1"/>
    <col min="9" max="9" width="17.6666666666667" customWidth="1"/>
    <col min="10" max="10" width="12.8333333333333" customWidth="1"/>
    <col min="11" max="11" width="16.5" customWidth="1"/>
    <col min="12" max="12" width="9.16666666666667" customWidth="1"/>
  </cols>
  <sheetData>
    <row r="1" ht="30" customHeight="1" spans="1:2">
      <c r="A1" s="69" t="s">
        <v>33</v>
      </c>
      <c r="B1" s="90"/>
    </row>
    <row r="2" ht="28.5" customHeight="1" spans="1:11">
      <c r="A2" s="70" t="s">
        <v>34</v>
      </c>
      <c r="B2" s="70"/>
      <c r="C2" s="70"/>
      <c r="D2" s="70"/>
      <c r="E2" s="70"/>
      <c r="F2" s="70"/>
      <c r="G2" s="70"/>
      <c r="H2" s="70"/>
      <c r="I2" s="70"/>
      <c r="J2" s="70"/>
      <c r="K2" s="70"/>
    </row>
    <row r="3" s="66" customFormat="1" ht="22.5" customHeight="1" spans="11:11">
      <c r="K3" s="96" t="s">
        <v>48</v>
      </c>
    </row>
    <row r="4" s="66" customFormat="1" ht="22.5" customHeight="1" spans="1:11">
      <c r="A4" s="111" t="s">
        <v>313</v>
      </c>
      <c r="B4" s="111" t="s">
        <v>314</v>
      </c>
      <c r="C4" s="80" t="s">
        <v>315</v>
      </c>
      <c r="D4" s="111" t="s">
        <v>316</v>
      </c>
      <c r="E4" s="111" t="s">
        <v>317</v>
      </c>
      <c r="F4" s="111" t="s">
        <v>318</v>
      </c>
      <c r="G4" s="111" t="s">
        <v>319</v>
      </c>
      <c r="H4" s="111" t="s">
        <v>320</v>
      </c>
      <c r="I4" s="111" t="s">
        <v>321</v>
      </c>
      <c r="J4" s="111" t="s">
        <v>322</v>
      </c>
      <c r="K4" s="111" t="s">
        <v>170</v>
      </c>
    </row>
    <row r="5" s="66" customFormat="1" ht="27" customHeight="1" spans="1:11">
      <c r="A5" s="112">
        <v>1</v>
      </c>
      <c r="B5" s="112">
        <v>2</v>
      </c>
      <c r="C5" s="112">
        <v>3</v>
      </c>
      <c r="D5" s="112">
        <v>4</v>
      </c>
      <c r="E5" s="112">
        <v>5</v>
      </c>
      <c r="F5" s="112">
        <v>6</v>
      </c>
      <c r="G5" s="112">
        <v>9</v>
      </c>
      <c r="H5" s="112">
        <v>10</v>
      </c>
      <c r="I5" s="112">
        <v>11</v>
      </c>
      <c r="J5" s="112">
        <v>12</v>
      </c>
      <c r="K5" s="116"/>
    </row>
    <row r="6" s="66" customFormat="1" ht="27" customHeight="1" spans="1:11">
      <c r="A6" s="113"/>
      <c r="B6" s="113"/>
      <c r="C6" s="113"/>
      <c r="D6" s="113"/>
      <c r="E6" s="113"/>
      <c r="F6" s="113"/>
      <c r="G6" s="113"/>
      <c r="H6" s="113"/>
      <c r="I6" s="113"/>
      <c r="J6" s="113"/>
      <c r="K6" s="113"/>
    </row>
    <row r="7" s="66" customFormat="1" ht="27" customHeight="1" spans="1:11">
      <c r="A7" s="113"/>
      <c r="B7" s="113"/>
      <c r="C7" s="113"/>
      <c r="D7" s="113"/>
      <c r="E7" s="113"/>
      <c r="F7" s="113"/>
      <c r="G7" s="113"/>
      <c r="H7" s="113"/>
      <c r="I7" s="113"/>
      <c r="J7" s="113"/>
      <c r="K7" s="113"/>
    </row>
    <row r="8" s="66" customFormat="1" ht="27" customHeight="1" spans="1:11">
      <c r="A8" s="113"/>
      <c r="B8" s="113"/>
      <c r="C8" s="113"/>
      <c r="D8" s="113"/>
      <c r="E8" s="113"/>
      <c r="F8" s="113"/>
      <c r="G8" s="113"/>
      <c r="H8" s="113"/>
      <c r="I8" s="113"/>
      <c r="J8" s="113"/>
      <c r="K8" s="113"/>
    </row>
    <row r="9" s="66" customFormat="1" ht="27" customHeight="1" spans="1:11">
      <c r="A9" s="113"/>
      <c r="B9" s="113"/>
      <c r="C9" s="113"/>
      <c r="D9" s="113"/>
      <c r="E9" s="113"/>
      <c r="F9" s="113"/>
      <c r="G9" s="113"/>
      <c r="H9" s="113"/>
      <c r="I9" s="113"/>
      <c r="J9" s="113"/>
      <c r="K9" s="113"/>
    </row>
    <row r="10" s="66" customFormat="1" ht="27" customHeight="1" spans="1:11">
      <c r="A10" s="113"/>
      <c r="B10" s="113"/>
      <c r="C10" s="113"/>
      <c r="D10" s="113"/>
      <c r="E10" s="113"/>
      <c r="F10" s="113"/>
      <c r="G10" s="113"/>
      <c r="H10" s="113"/>
      <c r="I10" s="113"/>
      <c r="J10" s="113"/>
      <c r="K10" s="113"/>
    </row>
    <row r="11" s="66" customFormat="1" ht="27" customHeight="1" spans="1:11">
      <c r="A11" s="113"/>
      <c r="B11" s="113"/>
      <c r="C11" s="113"/>
      <c r="D11" s="113"/>
      <c r="E11" s="113"/>
      <c r="F11" s="113"/>
      <c r="G11" s="113"/>
      <c r="H11" s="113"/>
      <c r="I11" s="113"/>
      <c r="J11" s="113"/>
      <c r="K11" s="117"/>
    </row>
    <row r="12" s="66" customFormat="1" ht="27" customHeight="1" spans="1:11">
      <c r="A12" s="113"/>
      <c r="B12" s="113"/>
      <c r="C12" s="113"/>
      <c r="D12" s="113"/>
      <c r="E12" s="113"/>
      <c r="F12" s="113"/>
      <c r="G12" s="113"/>
      <c r="H12" s="113"/>
      <c r="I12" s="113"/>
      <c r="J12" s="113"/>
      <c r="K12" s="117"/>
    </row>
    <row r="13" s="66" customFormat="1" ht="27" customHeight="1" spans="1:11">
      <c r="A13" s="113"/>
      <c r="B13" s="113"/>
      <c r="C13" s="113"/>
      <c r="D13" s="113"/>
      <c r="E13" s="113"/>
      <c r="F13" s="113"/>
      <c r="G13" s="113"/>
      <c r="H13" s="113"/>
      <c r="I13" s="113"/>
      <c r="J13" s="113"/>
      <c r="K13" s="117"/>
    </row>
    <row r="14" s="66" customFormat="1" ht="18.95" customHeight="1" spans="1:11">
      <c r="A14" s="114" t="s">
        <v>323</v>
      </c>
      <c r="B14" s="114"/>
      <c r="C14" s="114"/>
      <c r="D14" s="114"/>
      <c r="E14" s="114"/>
      <c r="F14" s="114"/>
      <c r="G14" s="114"/>
      <c r="H14" s="114"/>
      <c r="I14" s="114"/>
      <c r="J14" s="114"/>
      <c r="K14" s="114"/>
    </row>
    <row r="15" customHeight="1" spans="1:10">
      <c r="A15" s="90"/>
      <c r="B15" s="90"/>
      <c r="C15" s="90"/>
      <c r="D15" s="90"/>
      <c r="E15" s="90"/>
      <c r="F15" s="90"/>
      <c r="G15" s="90"/>
      <c r="H15" s="90"/>
      <c r="I15" s="90"/>
      <c r="J15" s="90"/>
    </row>
    <row r="16" customHeight="1" spans="1:10">
      <c r="A16" s="90"/>
      <c r="B16" s="90"/>
      <c r="C16" s="90"/>
      <c r="D16" s="90"/>
      <c r="E16" s="90"/>
      <c r="F16" s="90"/>
      <c r="G16" s="90"/>
      <c r="H16" s="90"/>
      <c r="I16" s="90"/>
      <c r="J16" s="90"/>
    </row>
    <row r="17" customHeight="1" spans="3:3">
      <c r="C17" s="90"/>
    </row>
    <row r="19" customHeight="1" spans="5:5">
      <c r="E19" s="115"/>
    </row>
  </sheetData>
  <mergeCells count="2">
    <mergeCell ref="A2:K2"/>
    <mergeCell ref="A14:K14"/>
  </mergeCells>
  <pageMargins left="0.75" right="0.75" top="1" bottom="1" header="0.509722222222222" footer="0.509722222222222"/>
  <pageSetup paperSize="9" scale="6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G31" sqref="G31"/>
    </sheetView>
  </sheetViews>
  <sheetFormatPr defaultColWidth="9.16666666666667" defaultRowHeight="12.75" customHeight="1"/>
  <cols>
    <col min="1" max="3" width="7.16666666666667" style="48" customWidth="1"/>
    <col min="4" max="4" width="16.5" style="48" customWidth="1"/>
    <col min="5" max="7" width="18.8333333333333" style="48" customWidth="1"/>
    <col min="8" max="8" width="15.8333333333333" style="48" customWidth="1"/>
    <col min="9" max="9" width="12.1666666666667" style="48" customWidth="1"/>
    <col min="10" max="12" width="9.16666666666667" style="48" customWidth="1"/>
    <col min="13" max="13" width="17.3333333333333" style="48" customWidth="1"/>
    <col min="14" max="255" width="9.16666666666667" style="48" customWidth="1"/>
    <col min="256" max="16384" width="9.16666666666667" style="48"/>
  </cols>
  <sheetData>
    <row r="1" ht="29.25" customHeight="1" spans="1:1">
      <c r="A1" s="97" t="s">
        <v>36</v>
      </c>
    </row>
    <row r="2" ht="23.25" customHeight="1" spans="1:14">
      <c r="A2" s="98" t="s">
        <v>37</v>
      </c>
      <c r="B2" s="98"/>
      <c r="C2" s="98"/>
      <c r="D2" s="98"/>
      <c r="E2" s="98"/>
      <c r="F2" s="98"/>
      <c r="G2" s="98"/>
      <c r="H2" s="98"/>
      <c r="I2" s="98"/>
      <c r="J2" s="98"/>
      <c r="K2" s="98"/>
      <c r="L2" s="98"/>
      <c r="M2" s="98"/>
      <c r="N2" s="106"/>
    </row>
    <row r="3" ht="26.25" customHeight="1" spans="14:14">
      <c r="N3" s="107" t="s">
        <v>48</v>
      </c>
    </row>
    <row r="4" ht="18" customHeight="1" spans="1:14">
      <c r="A4" s="99" t="s">
        <v>324</v>
      </c>
      <c r="B4" s="99"/>
      <c r="C4" s="99"/>
      <c r="D4" s="99" t="s">
        <v>139</v>
      </c>
      <c r="E4" s="100" t="s">
        <v>325</v>
      </c>
      <c r="F4" s="99" t="s">
        <v>326</v>
      </c>
      <c r="G4" s="101" t="s">
        <v>327</v>
      </c>
      <c r="H4" s="102" t="s">
        <v>328</v>
      </c>
      <c r="I4" s="99" t="s">
        <v>329</v>
      </c>
      <c r="J4" s="99" t="s">
        <v>175</v>
      </c>
      <c r="K4" s="99"/>
      <c r="L4" s="108" t="s">
        <v>330</v>
      </c>
      <c r="M4" s="99" t="s">
        <v>331</v>
      </c>
      <c r="N4" s="109" t="s">
        <v>332</v>
      </c>
    </row>
    <row r="5" ht="20.1" customHeight="1" spans="1:14">
      <c r="A5" s="85" t="s">
        <v>333</v>
      </c>
      <c r="B5" s="85" t="s">
        <v>334</v>
      </c>
      <c r="C5" s="85" t="s">
        <v>335</v>
      </c>
      <c r="D5" s="99"/>
      <c r="E5" s="100"/>
      <c r="F5" s="99"/>
      <c r="G5" s="103"/>
      <c r="H5" s="102"/>
      <c r="I5" s="99"/>
      <c r="J5" s="99" t="s">
        <v>333</v>
      </c>
      <c r="K5" s="99" t="s">
        <v>334</v>
      </c>
      <c r="L5" s="110"/>
      <c r="M5" s="99"/>
      <c r="N5" s="109"/>
    </row>
    <row r="6" ht="20.1" customHeight="1" spans="1:14">
      <c r="A6" s="83" t="s">
        <v>154</v>
      </c>
      <c r="B6" s="83" t="s">
        <v>154</v>
      </c>
      <c r="C6" s="83" t="s">
        <v>154</v>
      </c>
      <c r="D6" s="83" t="s">
        <v>154</v>
      </c>
      <c r="E6" s="83" t="s">
        <v>154</v>
      </c>
      <c r="F6" s="104" t="s">
        <v>154</v>
      </c>
      <c r="G6" s="83" t="s">
        <v>154</v>
      </c>
      <c r="H6" s="83" t="s">
        <v>154</v>
      </c>
      <c r="I6" s="83" t="s">
        <v>154</v>
      </c>
      <c r="J6" s="83" t="s">
        <v>154</v>
      </c>
      <c r="K6" s="83" t="s">
        <v>154</v>
      </c>
      <c r="L6" s="83" t="s">
        <v>154</v>
      </c>
      <c r="M6" s="83" t="s">
        <v>154</v>
      </c>
      <c r="N6" s="83" t="s">
        <v>154</v>
      </c>
    </row>
    <row r="7" ht="26.1" customHeight="1" spans="1:14">
      <c r="A7" s="105"/>
      <c r="B7" s="105"/>
      <c r="C7" s="105"/>
      <c r="D7" s="105"/>
      <c r="E7" s="105"/>
      <c r="F7" s="105"/>
      <c r="G7" s="105"/>
      <c r="H7" s="105"/>
      <c r="I7" s="105"/>
      <c r="J7" s="105"/>
      <c r="K7" s="105"/>
      <c r="L7" s="105"/>
      <c r="M7" s="105"/>
      <c r="N7" s="105"/>
    </row>
    <row r="8" ht="26.1" customHeight="1" spans="1:14">
      <c r="A8" s="105"/>
      <c r="B8" s="105"/>
      <c r="C8" s="105"/>
      <c r="D8" s="105"/>
      <c r="E8" s="105"/>
      <c r="F8" s="105"/>
      <c r="G8" s="105"/>
      <c r="H8" s="105"/>
      <c r="I8" s="105"/>
      <c r="J8" s="105"/>
      <c r="K8" s="105"/>
      <c r="L8" s="105"/>
      <c r="M8" s="105"/>
      <c r="N8" s="105"/>
    </row>
    <row r="9" ht="26.1" customHeight="1" spans="1:14">
      <c r="A9" s="105"/>
      <c r="B9" s="105"/>
      <c r="C9" s="105"/>
      <c r="D9" s="105"/>
      <c r="E9" s="105"/>
      <c r="F9" s="105"/>
      <c r="G9" s="105"/>
      <c r="H9" s="105"/>
      <c r="I9" s="105"/>
      <c r="J9" s="105"/>
      <c r="K9" s="105"/>
      <c r="L9" s="105"/>
      <c r="M9" s="105"/>
      <c r="N9" s="105"/>
    </row>
    <row r="10" ht="26.1" customHeight="1" spans="1:14">
      <c r="A10" s="105"/>
      <c r="B10" s="105"/>
      <c r="C10" s="105"/>
      <c r="D10" s="105"/>
      <c r="E10" s="105"/>
      <c r="F10" s="105"/>
      <c r="G10" s="105"/>
      <c r="H10" s="105"/>
      <c r="I10" s="105"/>
      <c r="J10" s="105"/>
      <c r="K10" s="105"/>
      <c r="L10" s="105"/>
      <c r="M10" s="105"/>
      <c r="N10" s="105"/>
    </row>
    <row r="11" ht="26.1" customHeight="1" spans="1:14">
      <c r="A11" s="105"/>
      <c r="B11" s="105"/>
      <c r="C11" s="105"/>
      <c r="D11" s="105"/>
      <c r="E11" s="105"/>
      <c r="F11" s="105"/>
      <c r="G11" s="105"/>
      <c r="H11" s="105"/>
      <c r="I11" s="105"/>
      <c r="J11" s="105"/>
      <c r="K11" s="105"/>
      <c r="L11" s="105"/>
      <c r="M11" s="105"/>
      <c r="N11" s="105"/>
    </row>
    <row r="12" ht="26.1" customHeight="1" spans="1:14">
      <c r="A12" s="105"/>
      <c r="B12" s="105"/>
      <c r="C12" s="105"/>
      <c r="D12" s="105"/>
      <c r="E12" s="105"/>
      <c r="F12" s="105"/>
      <c r="G12" s="105"/>
      <c r="H12" s="105"/>
      <c r="I12" s="105"/>
      <c r="J12" s="105"/>
      <c r="K12" s="105"/>
      <c r="L12" s="105"/>
      <c r="M12" s="105"/>
      <c r="N12" s="105"/>
    </row>
    <row r="13" ht="26.1" customHeight="1" spans="1:14">
      <c r="A13" s="105"/>
      <c r="B13" s="105"/>
      <c r="C13" s="105"/>
      <c r="D13" s="105"/>
      <c r="E13" s="105"/>
      <c r="F13" s="105"/>
      <c r="G13" s="105"/>
      <c r="H13" s="105"/>
      <c r="I13" s="105"/>
      <c r="J13" s="105"/>
      <c r="K13" s="105"/>
      <c r="L13" s="105"/>
      <c r="M13" s="105"/>
      <c r="N13" s="105"/>
    </row>
    <row r="14" ht="26.1" customHeight="1" spans="1:14">
      <c r="A14" s="105"/>
      <c r="B14" s="105"/>
      <c r="C14" s="105"/>
      <c r="D14" s="105"/>
      <c r="E14" s="105"/>
      <c r="F14" s="105"/>
      <c r="G14" s="105"/>
      <c r="H14" s="105"/>
      <c r="I14" s="105"/>
      <c r="J14" s="105"/>
      <c r="K14" s="105"/>
      <c r="L14" s="105"/>
      <c r="M14" s="105"/>
      <c r="N14" s="105"/>
    </row>
  </sheetData>
  <mergeCells count="11">
    <mergeCell ref="A4:C4"/>
    <mergeCell ref="J4:K4"/>
    <mergeCell ref="D4:D5"/>
    <mergeCell ref="E4:E5"/>
    <mergeCell ref="F4:F5"/>
    <mergeCell ref="G4:G5"/>
    <mergeCell ref="H4:H5"/>
    <mergeCell ref="I4:I5"/>
    <mergeCell ref="L4:L5"/>
    <mergeCell ref="M4:M5"/>
    <mergeCell ref="N4:N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workbookViewId="0">
      <selection activeCell="K11" sqref="K11"/>
    </sheetView>
  </sheetViews>
  <sheetFormatPr defaultColWidth="9.16666666666667" defaultRowHeight="12.75" customHeight="1"/>
  <cols>
    <col min="1" max="1" width="11.6666666666667" customWidth="1"/>
    <col min="2" max="2" width="18.8333333333333" style="68" customWidth="1"/>
    <col min="3" max="3" width="6.16666666666667" customWidth="1"/>
    <col min="4" max="4" width="8.5" customWidth="1"/>
    <col min="5" max="6" width="11.8333333333333" customWidth="1"/>
    <col min="7" max="7" width="7.66666666666667" customWidth="1"/>
    <col min="8" max="9" width="11.8333333333333" customWidth="1"/>
    <col min="10" max="11" width="6.83333333333333" customWidth="1"/>
    <col min="12" max="12" width="8.66666666666667" customWidth="1"/>
    <col min="13" max="13" width="6.5" customWidth="1"/>
    <col min="14" max="18" width="9.16666666666667" customWidth="1"/>
    <col min="19" max="19" width="6.83333333333333" customWidth="1"/>
    <col min="20" max="20" width="9.16666666666667" customWidth="1"/>
  </cols>
  <sheetData>
    <row r="1" ht="30" customHeight="1" spans="1:1">
      <c r="A1" s="69" t="s">
        <v>39</v>
      </c>
    </row>
    <row r="2" ht="28.5" customHeight="1" spans="1:29">
      <c r="A2" s="70" t="s">
        <v>40</v>
      </c>
      <c r="B2" s="71"/>
      <c r="C2" s="70"/>
      <c r="D2" s="70"/>
      <c r="E2" s="70"/>
      <c r="F2" s="70"/>
      <c r="G2" s="70"/>
      <c r="H2" s="70"/>
      <c r="I2" s="70"/>
      <c r="J2" s="70"/>
      <c r="K2" s="70"/>
      <c r="L2" s="70"/>
      <c r="M2" s="70"/>
      <c r="N2" s="70"/>
      <c r="O2" s="70"/>
      <c r="P2" s="70"/>
      <c r="Q2" s="70"/>
      <c r="R2" s="70"/>
      <c r="S2" s="70"/>
      <c r="T2" s="70"/>
      <c r="U2" s="70"/>
      <c r="V2" s="70"/>
      <c r="W2" s="70"/>
      <c r="X2" s="70"/>
      <c r="Y2" s="70"/>
      <c r="Z2" s="70"/>
      <c r="AA2" s="70"/>
      <c r="AB2" s="70"/>
      <c r="AC2" s="70"/>
    </row>
    <row r="3" s="66" customFormat="1" ht="22.5" customHeight="1" spans="2:29">
      <c r="B3" s="72"/>
      <c r="AC3" s="96" t="s">
        <v>48</v>
      </c>
    </row>
    <row r="4" s="66" customFormat="1" ht="24.95" customHeight="1" spans="1:29">
      <c r="A4" s="73" t="s">
        <v>139</v>
      </c>
      <c r="B4" s="74" t="s">
        <v>140</v>
      </c>
      <c r="C4" s="75" t="s">
        <v>336</v>
      </c>
      <c r="D4" s="76"/>
      <c r="E4" s="76"/>
      <c r="F4" s="76"/>
      <c r="G4" s="76"/>
      <c r="H4" s="76"/>
      <c r="I4" s="76"/>
      <c r="J4" s="76"/>
      <c r="K4" s="91"/>
      <c r="L4" s="75" t="s">
        <v>337</v>
      </c>
      <c r="M4" s="76"/>
      <c r="N4" s="76"/>
      <c r="O4" s="76"/>
      <c r="P4" s="76"/>
      <c r="Q4" s="76"/>
      <c r="R4" s="76"/>
      <c r="S4" s="76"/>
      <c r="T4" s="91"/>
      <c r="U4" s="75" t="s">
        <v>338</v>
      </c>
      <c r="V4" s="76"/>
      <c r="W4" s="76"/>
      <c r="X4" s="76"/>
      <c r="Y4" s="76"/>
      <c r="Z4" s="76"/>
      <c r="AA4" s="76"/>
      <c r="AB4" s="76"/>
      <c r="AC4" s="91"/>
    </row>
    <row r="5" s="66" customFormat="1" ht="24.95" customHeight="1" spans="1:29">
      <c r="A5" s="73"/>
      <c r="B5" s="74"/>
      <c r="C5" s="77" t="s">
        <v>143</v>
      </c>
      <c r="D5" s="75" t="s">
        <v>339</v>
      </c>
      <c r="E5" s="76"/>
      <c r="F5" s="76"/>
      <c r="G5" s="76"/>
      <c r="H5" s="76"/>
      <c r="I5" s="91"/>
      <c r="J5" s="92" t="s">
        <v>340</v>
      </c>
      <c r="K5" s="92" t="s">
        <v>341</v>
      </c>
      <c r="L5" s="77" t="s">
        <v>143</v>
      </c>
      <c r="M5" s="75" t="s">
        <v>339</v>
      </c>
      <c r="N5" s="76"/>
      <c r="O5" s="76"/>
      <c r="P5" s="76"/>
      <c r="Q5" s="76"/>
      <c r="R5" s="91"/>
      <c r="S5" s="92" t="s">
        <v>340</v>
      </c>
      <c r="T5" s="92" t="s">
        <v>341</v>
      </c>
      <c r="U5" s="77" t="s">
        <v>143</v>
      </c>
      <c r="V5" s="75" t="s">
        <v>339</v>
      </c>
      <c r="W5" s="76"/>
      <c r="X5" s="76"/>
      <c r="Y5" s="76"/>
      <c r="Z5" s="76"/>
      <c r="AA5" s="91"/>
      <c r="AB5" s="92" t="s">
        <v>340</v>
      </c>
      <c r="AC5" s="92" t="s">
        <v>341</v>
      </c>
    </row>
    <row r="6" s="66" customFormat="1" ht="24.95" customHeight="1" spans="1:29">
      <c r="A6" s="73"/>
      <c r="B6" s="74"/>
      <c r="C6" s="78"/>
      <c r="D6" s="74" t="s">
        <v>152</v>
      </c>
      <c r="E6" s="74" t="s">
        <v>342</v>
      </c>
      <c r="F6" s="74" t="s">
        <v>343</v>
      </c>
      <c r="G6" s="74" t="s">
        <v>344</v>
      </c>
      <c r="H6" s="74"/>
      <c r="I6" s="74"/>
      <c r="J6" s="93"/>
      <c r="K6" s="93"/>
      <c r="L6" s="78"/>
      <c r="M6" s="74" t="s">
        <v>152</v>
      </c>
      <c r="N6" s="74" t="s">
        <v>342</v>
      </c>
      <c r="O6" s="74" t="s">
        <v>343</v>
      </c>
      <c r="P6" s="74" t="s">
        <v>344</v>
      </c>
      <c r="Q6" s="74"/>
      <c r="R6" s="74"/>
      <c r="S6" s="93"/>
      <c r="T6" s="93"/>
      <c r="U6" s="78"/>
      <c r="V6" s="74" t="s">
        <v>152</v>
      </c>
      <c r="W6" s="74" t="s">
        <v>342</v>
      </c>
      <c r="X6" s="74" t="s">
        <v>343</v>
      </c>
      <c r="Y6" s="74" t="s">
        <v>344</v>
      </c>
      <c r="Z6" s="74"/>
      <c r="AA6" s="74"/>
      <c r="AB6" s="93"/>
      <c r="AC6" s="93"/>
    </row>
    <row r="7" s="66" customFormat="1" ht="47.1" customHeight="1" spans="1:29">
      <c r="A7" s="73"/>
      <c r="B7" s="74"/>
      <c r="C7" s="79"/>
      <c r="D7" s="74"/>
      <c r="E7" s="74"/>
      <c r="F7" s="74"/>
      <c r="G7" s="80" t="s">
        <v>152</v>
      </c>
      <c r="H7" s="80" t="s">
        <v>345</v>
      </c>
      <c r="I7" s="80" t="s">
        <v>346</v>
      </c>
      <c r="J7" s="94"/>
      <c r="K7" s="94"/>
      <c r="L7" s="79"/>
      <c r="M7" s="74"/>
      <c r="N7" s="74"/>
      <c r="O7" s="74"/>
      <c r="P7" s="80" t="s">
        <v>152</v>
      </c>
      <c r="Q7" s="80" t="s">
        <v>345</v>
      </c>
      <c r="R7" s="80" t="s">
        <v>346</v>
      </c>
      <c r="S7" s="94"/>
      <c r="T7" s="94"/>
      <c r="U7" s="79"/>
      <c r="V7" s="74"/>
      <c r="W7" s="74"/>
      <c r="X7" s="74"/>
      <c r="Y7" s="80" t="s">
        <v>152</v>
      </c>
      <c r="Z7" s="80" t="s">
        <v>345</v>
      </c>
      <c r="AA7" s="80" t="s">
        <v>346</v>
      </c>
      <c r="AB7" s="94"/>
      <c r="AC7" s="94"/>
    </row>
    <row r="8" s="67" customFormat="1" ht="24.95" customHeight="1" spans="1:29">
      <c r="A8" s="81" t="s">
        <v>154</v>
      </c>
      <c r="B8" s="82" t="s">
        <v>154</v>
      </c>
      <c r="C8" s="81">
        <v>1</v>
      </c>
      <c r="D8" s="83">
        <v>2</v>
      </c>
      <c r="E8" s="83">
        <v>3</v>
      </c>
      <c r="F8" s="83">
        <v>4</v>
      </c>
      <c r="G8" s="81">
        <v>5</v>
      </c>
      <c r="H8" s="81">
        <v>6</v>
      </c>
      <c r="I8" s="81">
        <v>7</v>
      </c>
      <c r="J8" s="81">
        <v>8</v>
      </c>
      <c r="K8" s="81">
        <v>9</v>
      </c>
      <c r="L8" s="81">
        <v>10</v>
      </c>
      <c r="M8" s="81">
        <v>11</v>
      </c>
      <c r="N8" s="81">
        <v>12</v>
      </c>
      <c r="O8" s="81">
        <v>13</v>
      </c>
      <c r="P8" s="81">
        <v>14</v>
      </c>
      <c r="Q8" s="81">
        <v>15</v>
      </c>
      <c r="R8" s="81">
        <v>16</v>
      </c>
      <c r="S8" s="81">
        <v>17</v>
      </c>
      <c r="T8" s="81">
        <v>18</v>
      </c>
      <c r="U8" s="81" t="s">
        <v>347</v>
      </c>
      <c r="V8" s="81" t="s">
        <v>348</v>
      </c>
      <c r="W8" s="81" t="s">
        <v>349</v>
      </c>
      <c r="X8" s="81" t="s">
        <v>350</v>
      </c>
      <c r="Y8" s="81" t="s">
        <v>351</v>
      </c>
      <c r="Z8" s="81" t="s">
        <v>352</v>
      </c>
      <c r="AA8" s="81" t="s">
        <v>353</v>
      </c>
      <c r="AB8" s="81" t="s">
        <v>354</v>
      </c>
      <c r="AC8" s="81" t="s">
        <v>355</v>
      </c>
    </row>
    <row r="9" s="67" customFormat="1" ht="24.95" customHeight="1" spans="1:29">
      <c r="A9" s="84"/>
      <c r="B9" s="85" t="s">
        <v>158</v>
      </c>
      <c r="C9" s="86">
        <f>D9+G9</f>
        <v>420</v>
      </c>
      <c r="D9" s="86">
        <f>SUM(E9:F9)</f>
        <v>420</v>
      </c>
      <c r="E9" s="86"/>
      <c r="F9" s="86">
        <v>420</v>
      </c>
      <c r="G9" s="86">
        <f>SUM(H9:I9)</f>
        <v>0</v>
      </c>
      <c r="H9" s="86"/>
      <c r="I9" s="86"/>
      <c r="J9" s="95"/>
      <c r="K9" s="84"/>
      <c r="L9" s="86">
        <f>M9+P9</f>
        <v>420</v>
      </c>
      <c r="M9" s="86">
        <f>SUM(N9:O9)</f>
        <v>420</v>
      </c>
      <c r="N9" s="86"/>
      <c r="O9" s="86">
        <v>420</v>
      </c>
      <c r="P9" s="86">
        <f>SUM(Q9:R9)</f>
        <v>0</v>
      </c>
      <c r="Q9" s="86"/>
      <c r="R9" s="86"/>
      <c r="S9" s="95"/>
      <c r="T9" s="84"/>
      <c r="U9" s="84"/>
      <c r="V9" s="84">
        <f>L9-C9</f>
        <v>0</v>
      </c>
      <c r="W9" s="84">
        <f t="shared" ref="W9:AC9" si="0">M9-D9</f>
        <v>0</v>
      </c>
      <c r="X9" s="84">
        <f t="shared" si="0"/>
        <v>0</v>
      </c>
      <c r="Y9" s="84">
        <f t="shared" si="0"/>
        <v>0</v>
      </c>
      <c r="Z9" s="84">
        <f t="shared" si="0"/>
        <v>0</v>
      </c>
      <c r="AA9" s="84">
        <f t="shared" si="0"/>
        <v>0</v>
      </c>
      <c r="AB9" s="84">
        <f t="shared" si="0"/>
        <v>0</v>
      </c>
      <c r="AC9" s="84">
        <f t="shared" si="0"/>
        <v>0</v>
      </c>
    </row>
    <row r="10" s="67" customFormat="1" ht="24.95" customHeight="1" spans="1:29">
      <c r="A10" s="84"/>
      <c r="B10" s="87"/>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row>
    <row r="11" s="67" customFormat="1" ht="24.95" customHeight="1" spans="1:29">
      <c r="A11" s="84"/>
      <c r="B11" s="87"/>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row>
    <row r="12" s="67" customFormat="1" ht="24.95" customHeight="1" spans="1:29">
      <c r="A12" s="84"/>
      <c r="B12" s="87"/>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row>
    <row r="13" s="67" customFormat="1" ht="24.95" customHeight="1" spans="1:29">
      <c r="A13" s="88"/>
      <c r="B13" s="87"/>
      <c r="C13" s="88"/>
      <c r="D13" s="84"/>
      <c r="E13" s="84"/>
      <c r="F13" s="84"/>
      <c r="G13" s="84"/>
      <c r="H13" s="84"/>
      <c r="I13" s="84"/>
      <c r="J13" s="84"/>
      <c r="K13" s="84"/>
      <c r="L13" s="88"/>
      <c r="M13" s="84"/>
      <c r="N13" s="84"/>
      <c r="O13" s="84"/>
      <c r="P13" s="84"/>
      <c r="Q13" s="84"/>
      <c r="R13" s="84"/>
      <c r="S13" s="84"/>
      <c r="T13" s="84"/>
      <c r="U13" s="88"/>
      <c r="V13" s="84"/>
      <c r="W13" s="84"/>
      <c r="X13" s="84"/>
      <c r="Y13" s="84"/>
      <c r="Z13" s="84"/>
      <c r="AA13" s="84"/>
      <c r="AB13" s="84"/>
      <c r="AC13" s="84"/>
    </row>
    <row r="14" s="67" customFormat="1" ht="24.95" customHeight="1" spans="1:29">
      <c r="A14" s="88"/>
      <c r="B14" s="87"/>
      <c r="C14" s="84"/>
      <c r="D14" s="88"/>
      <c r="E14" s="84"/>
      <c r="F14" s="84"/>
      <c r="G14" s="84"/>
      <c r="H14" s="84"/>
      <c r="I14" s="84"/>
      <c r="J14" s="84"/>
      <c r="K14" s="84"/>
      <c r="L14" s="84"/>
      <c r="M14" s="88"/>
      <c r="N14" s="84"/>
      <c r="O14" s="84"/>
      <c r="P14" s="84"/>
      <c r="Q14" s="84"/>
      <c r="R14" s="84"/>
      <c r="S14" s="84"/>
      <c r="T14" s="84"/>
      <c r="U14" s="84"/>
      <c r="V14" s="88"/>
      <c r="W14" s="84"/>
      <c r="X14" s="84"/>
      <c r="Y14" s="84"/>
      <c r="Z14" s="84"/>
      <c r="AA14" s="84"/>
      <c r="AB14" s="84"/>
      <c r="AC14" s="84"/>
    </row>
    <row r="15" s="67" customFormat="1" ht="24.95" customHeight="1" spans="1:29">
      <c r="A15" s="88"/>
      <c r="B15" s="89"/>
      <c r="C15" s="88"/>
      <c r="D15" s="88"/>
      <c r="E15" s="84"/>
      <c r="F15" s="84"/>
      <c r="G15" s="84"/>
      <c r="H15" s="84"/>
      <c r="I15" s="84"/>
      <c r="J15" s="84"/>
      <c r="K15" s="84"/>
      <c r="L15" s="88"/>
      <c r="M15" s="88"/>
      <c r="N15" s="84"/>
      <c r="O15" s="84"/>
      <c r="P15" s="84"/>
      <c r="Q15" s="84"/>
      <c r="R15" s="84"/>
      <c r="S15" s="84"/>
      <c r="T15" s="84"/>
      <c r="U15" s="88"/>
      <c r="V15" s="88"/>
      <c r="W15" s="84"/>
      <c r="X15" s="84"/>
      <c r="Z15" s="84"/>
      <c r="AA15" s="84"/>
      <c r="AB15" s="84"/>
      <c r="AC15" s="84"/>
    </row>
    <row r="16" s="67" customFormat="1" ht="24.95" customHeight="1" spans="1:29">
      <c r="A16" s="88"/>
      <c r="B16" s="89"/>
      <c r="C16" s="88"/>
      <c r="D16" s="88"/>
      <c r="E16" s="88"/>
      <c r="F16" s="84"/>
      <c r="G16" s="84"/>
      <c r="H16" s="84"/>
      <c r="I16" s="84"/>
      <c r="J16" s="84"/>
      <c r="K16" s="84"/>
      <c r="L16" s="88"/>
      <c r="M16" s="88"/>
      <c r="N16" s="88"/>
      <c r="O16" s="84"/>
      <c r="P16" s="84"/>
      <c r="Q16" s="84"/>
      <c r="R16" s="84"/>
      <c r="S16" s="84"/>
      <c r="T16" s="84"/>
      <c r="U16" s="88"/>
      <c r="V16" s="88"/>
      <c r="W16" s="88"/>
      <c r="X16" s="84"/>
      <c r="Y16" s="84"/>
      <c r="Z16" s="84"/>
      <c r="AA16" s="84"/>
      <c r="AB16" s="84"/>
      <c r="AC16" s="84"/>
    </row>
    <row r="17" customHeight="1" spans="6:11">
      <c r="F17" s="90"/>
      <c r="G17" s="90"/>
      <c r="H17" s="90"/>
      <c r="I17" s="90"/>
      <c r="J17" s="90"/>
      <c r="K17" s="90"/>
    </row>
    <row r="18" customHeight="1" spans="7:11">
      <c r="G18" s="90"/>
      <c r="H18" s="90"/>
      <c r="K18" s="90"/>
    </row>
    <row r="19" customHeight="1" spans="8:11">
      <c r="H19" s="90"/>
      <c r="K19" s="90"/>
    </row>
    <row r="20" customHeight="1" spans="8:11">
      <c r="H20" s="90"/>
      <c r="K20" s="90"/>
    </row>
    <row r="21" customHeight="1" spans="9:11">
      <c r="I21" s="90"/>
      <c r="K21" s="90"/>
    </row>
    <row r="22" customHeight="1" spans="9:10">
      <c r="I22" s="90"/>
      <c r="J22" s="90"/>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0" fitToHeight="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M11" sqref="M11"/>
    </sheetView>
  </sheetViews>
  <sheetFormatPr defaultColWidth="12" defaultRowHeight="14.25"/>
  <cols>
    <col min="1" max="2" width="8.16666666666667" style="1" customWidth="1"/>
    <col min="3" max="3" width="16.5" style="1" customWidth="1"/>
    <col min="4" max="4" width="32.5" style="1" customWidth="1"/>
    <col min="5" max="5" width="26.1666666666667" style="1" customWidth="1"/>
    <col min="6" max="6" width="16.5" style="1" customWidth="1"/>
    <col min="7" max="7" width="16.8333333333333" style="1" customWidth="1"/>
    <col min="8" max="8" width="16.5" style="1" customWidth="1"/>
    <col min="9" max="9" width="26.1666666666667" style="1" customWidth="1"/>
    <col min="10" max="16384" width="12" style="1"/>
  </cols>
  <sheetData>
    <row r="1" ht="16.5" customHeight="1" spans="1:4">
      <c r="A1" s="2" t="s">
        <v>41</v>
      </c>
      <c r="B1" s="3"/>
      <c r="C1" s="3"/>
      <c r="D1" s="3"/>
    </row>
    <row r="2" ht="33.75" customHeight="1" spans="1:9">
      <c r="A2" s="4" t="s">
        <v>42</v>
      </c>
      <c r="B2" s="4"/>
      <c r="C2" s="4"/>
      <c r="D2" s="4"/>
      <c r="E2" s="4"/>
      <c r="F2" s="4"/>
      <c r="G2" s="4"/>
      <c r="H2" s="4"/>
      <c r="I2" s="4"/>
    </row>
    <row r="3" customHeight="1" spans="1:9">
      <c r="A3" s="5"/>
      <c r="B3" s="5"/>
      <c r="C3" s="5"/>
      <c r="D3" s="5"/>
      <c r="E3" s="5"/>
      <c r="F3" s="5"/>
      <c r="G3" s="5"/>
      <c r="H3" s="5"/>
      <c r="I3" s="5"/>
    </row>
    <row r="4" ht="21.75" customHeight="1" spans="1:4">
      <c r="A4" s="6"/>
      <c r="B4" s="7"/>
      <c r="C4" s="8"/>
      <c r="D4" s="8"/>
    </row>
    <row r="5" ht="21.95" customHeight="1" spans="1:9">
      <c r="A5" s="9" t="s">
        <v>356</v>
      </c>
      <c r="B5" s="10"/>
      <c r="C5" s="10"/>
      <c r="D5" s="11" t="s">
        <v>357</v>
      </c>
      <c r="E5" s="11"/>
      <c r="F5" s="11"/>
      <c r="G5" s="11"/>
      <c r="H5" s="11"/>
      <c r="I5" s="11"/>
    </row>
    <row r="6" ht="21.95" customHeight="1" spans="1:9">
      <c r="A6" s="12" t="s">
        <v>358</v>
      </c>
      <c r="B6" s="13"/>
      <c r="C6" s="13"/>
      <c r="D6" s="14" t="s">
        <v>357</v>
      </c>
      <c r="E6" s="14"/>
      <c r="F6" s="12" t="s">
        <v>359</v>
      </c>
      <c r="G6" s="15"/>
      <c r="H6" s="16" t="s">
        <v>360</v>
      </c>
      <c r="I6" s="43"/>
    </row>
    <row r="7" ht="21.95" customHeight="1" spans="1:9">
      <c r="A7" s="17" t="s">
        <v>361</v>
      </c>
      <c r="B7" s="18"/>
      <c r="C7" s="19"/>
      <c r="D7" s="20" t="s">
        <v>362</v>
      </c>
      <c r="E7" s="20" t="s">
        <v>363</v>
      </c>
      <c r="F7" s="21" t="s">
        <v>364</v>
      </c>
      <c r="G7" s="22"/>
      <c r="H7" s="23" t="s">
        <v>363</v>
      </c>
      <c r="I7" s="44"/>
    </row>
    <row r="8" ht="21.95" customHeight="1" spans="1:9">
      <c r="A8" s="24"/>
      <c r="B8" s="25"/>
      <c r="C8" s="26"/>
      <c r="D8" s="20" t="s">
        <v>365</v>
      </c>
      <c r="E8" s="20" t="s">
        <v>363</v>
      </c>
      <c r="F8" s="21" t="s">
        <v>365</v>
      </c>
      <c r="G8" s="22"/>
      <c r="H8" s="23" t="s">
        <v>363</v>
      </c>
      <c r="I8" s="44"/>
    </row>
    <row r="9" ht="21.95" customHeight="1" spans="1:9">
      <c r="A9" s="27"/>
      <c r="B9" s="28"/>
      <c r="C9" s="29"/>
      <c r="D9" s="20" t="s">
        <v>366</v>
      </c>
      <c r="E9" s="20"/>
      <c r="F9" s="21" t="s">
        <v>367</v>
      </c>
      <c r="G9" s="22"/>
      <c r="H9" s="23"/>
      <c r="I9" s="44"/>
    </row>
    <row r="10" ht="21.95" customHeight="1" spans="1:9">
      <c r="A10" s="11" t="s">
        <v>368</v>
      </c>
      <c r="B10" s="14" t="s">
        <v>369</v>
      </c>
      <c r="C10" s="14"/>
      <c r="D10" s="14"/>
      <c r="E10" s="14"/>
      <c r="F10" s="12" t="s">
        <v>370</v>
      </c>
      <c r="G10" s="13"/>
      <c r="H10" s="13"/>
      <c r="I10" s="15"/>
    </row>
    <row r="11" ht="159" customHeight="1" spans="1:9">
      <c r="A11" s="30"/>
      <c r="B11" s="31" t="s">
        <v>371</v>
      </c>
      <c r="C11" s="31"/>
      <c r="D11" s="31"/>
      <c r="E11" s="31"/>
      <c r="F11" s="31" t="s">
        <v>372</v>
      </c>
      <c r="G11" s="31"/>
      <c r="H11" s="31"/>
      <c r="I11" s="31"/>
    </row>
    <row r="12" ht="24" spans="1:9">
      <c r="A12" s="14" t="s">
        <v>373</v>
      </c>
      <c r="B12" s="32" t="s">
        <v>374</v>
      </c>
      <c r="C12" s="14" t="s">
        <v>375</v>
      </c>
      <c r="D12" s="14" t="s">
        <v>376</v>
      </c>
      <c r="E12" s="14" t="s">
        <v>377</v>
      </c>
      <c r="F12" s="14" t="s">
        <v>375</v>
      </c>
      <c r="G12" s="14" t="s">
        <v>376</v>
      </c>
      <c r="H12" s="14"/>
      <c r="I12" s="14" t="s">
        <v>377</v>
      </c>
    </row>
    <row r="13" ht="21.95" customHeight="1" spans="1:9">
      <c r="A13" s="14"/>
      <c r="B13" s="14" t="s">
        <v>378</v>
      </c>
      <c r="C13" s="33" t="s">
        <v>379</v>
      </c>
      <c r="D13" s="34" t="s">
        <v>380</v>
      </c>
      <c r="E13" s="35" t="s">
        <v>381</v>
      </c>
      <c r="F13" s="33" t="s">
        <v>379</v>
      </c>
      <c r="G13" s="36" t="s">
        <v>380</v>
      </c>
      <c r="H13" s="36"/>
      <c r="I13" s="35" t="s">
        <v>381</v>
      </c>
    </row>
    <row r="14" ht="21.95" customHeight="1" spans="1:9">
      <c r="A14" s="14"/>
      <c r="B14" s="11"/>
      <c r="C14" s="33"/>
      <c r="D14" s="34" t="s">
        <v>382</v>
      </c>
      <c r="E14" s="35" t="s">
        <v>383</v>
      </c>
      <c r="F14" s="33"/>
      <c r="G14" s="37" t="s">
        <v>382</v>
      </c>
      <c r="H14" s="38"/>
      <c r="I14" s="35" t="s">
        <v>383</v>
      </c>
    </row>
    <row r="15" ht="21.95" customHeight="1" spans="1:9">
      <c r="A15" s="14"/>
      <c r="B15" s="11"/>
      <c r="C15" s="33"/>
      <c r="D15" s="34" t="s">
        <v>384</v>
      </c>
      <c r="E15" s="35" t="s">
        <v>385</v>
      </c>
      <c r="F15" s="33"/>
      <c r="G15" s="37" t="s">
        <v>384</v>
      </c>
      <c r="H15" s="38"/>
      <c r="I15" s="35" t="s">
        <v>385</v>
      </c>
    </row>
    <row r="16" ht="21.95" customHeight="1" spans="1:9">
      <c r="A16" s="14"/>
      <c r="B16" s="11"/>
      <c r="C16" s="33" t="s">
        <v>386</v>
      </c>
      <c r="D16" s="34" t="s">
        <v>387</v>
      </c>
      <c r="E16" s="39">
        <v>0.9</v>
      </c>
      <c r="F16" s="33" t="s">
        <v>386</v>
      </c>
      <c r="G16" s="36" t="s">
        <v>387</v>
      </c>
      <c r="H16" s="36"/>
      <c r="I16" s="39">
        <v>0.9</v>
      </c>
    </row>
    <row r="17" ht="21.95" customHeight="1" spans="1:9">
      <c r="A17" s="14"/>
      <c r="B17" s="11"/>
      <c r="C17" s="33"/>
      <c r="D17" s="34" t="s">
        <v>388</v>
      </c>
      <c r="E17" s="39">
        <v>0.9</v>
      </c>
      <c r="F17" s="33"/>
      <c r="G17" s="36" t="s">
        <v>388</v>
      </c>
      <c r="H17" s="36"/>
      <c r="I17" s="39">
        <v>0.9</v>
      </c>
    </row>
    <row r="18" ht="21.95" customHeight="1" spans="1:9">
      <c r="A18" s="14"/>
      <c r="B18" s="11"/>
      <c r="C18" s="33"/>
      <c r="D18" s="34" t="s">
        <v>389</v>
      </c>
      <c r="E18" s="39">
        <v>1</v>
      </c>
      <c r="F18" s="33"/>
      <c r="G18" s="36" t="s">
        <v>389</v>
      </c>
      <c r="H18" s="36"/>
      <c r="I18" s="39">
        <v>1</v>
      </c>
    </row>
    <row r="19" ht="21.95" customHeight="1" spans="1:9">
      <c r="A19" s="14"/>
      <c r="B19" s="11"/>
      <c r="C19" s="33" t="s">
        <v>390</v>
      </c>
      <c r="D19" s="34" t="s">
        <v>391</v>
      </c>
      <c r="E19" s="35" t="s">
        <v>392</v>
      </c>
      <c r="F19" s="33" t="s">
        <v>390</v>
      </c>
      <c r="G19" s="36" t="s">
        <v>391</v>
      </c>
      <c r="H19" s="36"/>
      <c r="I19" s="35" t="s">
        <v>392</v>
      </c>
    </row>
    <row r="20" ht="21.95" customHeight="1" spans="1:9">
      <c r="A20" s="14"/>
      <c r="B20" s="11"/>
      <c r="C20" s="33"/>
      <c r="D20" s="34" t="s">
        <v>393</v>
      </c>
      <c r="E20" s="35" t="s">
        <v>392</v>
      </c>
      <c r="F20" s="33"/>
      <c r="G20" s="36" t="s">
        <v>393</v>
      </c>
      <c r="H20" s="36"/>
      <c r="I20" s="35" t="s">
        <v>392</v>
      </c>
    </row>
    <row r="21" ht="21.95" customHeight="1" spans="1:9">
      <c r="A21" s="14"/>
      <c r="B21" s="11"/>
      <c r="C21" s="33"/>
      <c r="D21" s="34" t="s">
        <v>394</v>
      </c>
      <c r="E21" s="35"/>
      <c r="F21" s="33"/>
      <c r="G21" s="36" t="s">
        <v>394</v>
      </c>
      <c r="H21" s="36"/>
      <c r="I21" s="45"/>
    </row>
    <row r="22" ht="21.95" customHeight="1" spans="1:9">
      <c r="A22" s="14"/>
      <c r="B22" s="11"/>
      <c r="C22" s="33" t="s">
        <v>395</v>
      </c>
      <c r="D22" s="34" t="s">
        <v>396</v>
      </c>
      <c r="E22" s="35" t="s">
        <v>397</v>
      </c>
      <c r="F22" s="33" t="s">
        <v>395</v>
      </c>
      <c r="G22" s="36" t="s">
        <v>396</v>
      </c>
      <c r="H22" s="36"/>
      <c r="I22" s="35" t="s">
        <v>397</v>
      </c>
    </row>
    <row r="23" ht="21.95" customHeight="1" spans="1:9">
      <c r="A23" s="14"/>
      <c r="B23" s="11"/>
      <c r="C23" s="33"/>
      <c r="D23" s="34" t="s">
        <v>398</v>
      </c>
      <c r="E23" s="35"/>
      <c r="F23" s="33"/>
      <c r="G23" s="36" t="s">
        <v>398</v>
      </c>
      <c r="H23" s="36"/>
      <c r="I23" s="45"/>
    </row>
    <row r="24" ht="21.95" customHeight="1" spans="1:9">
      <c r="A24" s="14"/>
      <c r="B24" s="11"/>
      <c r="C24" s="33"/>
      <c r="D24" s="34" t="s">
        <v>394</v>
      </c>
      <c r="E24" s="35"/>
      <c r="F24" s="33"/>
      <c r="G24" s="36" t="s">
        <v>394</v>
      </c>
      <c r="H24" s="36"/>
      <c r="I24" s="45"/>
    </row>
    <row r="25" ht="21.95" customHeight="1" spans="1:9">
      <c r="A25" s="14"/>
      <c r="B25" s="11"/>
      <c r="C25" s="14" t="s">
        <v>399</v>
      </c>
      <c r="D25" s="40"/>
      <c r="E25" s="14"/>
      <c r="F25" s="14" t="s">
        <v>399</v>
      </c>
      <c r="G25" s="41"/>
      <c r="H25" s="41"/>
      <c r="I25" s="40"/>
    </row>
    <row r="26" ht="21.95" customHeight="1" spans="1:9">
      <c r="A26" s="14"/>
      <c r="B26" s="14" t="s">
        <v>400</v>
      </c>
      <c r="C26" s="33" t="s">
        <v>401</v>
      </c>
      <c r="D26" s="34" t="s">
        <v>396</v>
      </c>
      <c r="E26" s="35" t="s">
        <v>392</v>
      </c>
      <c r="F26" s="33" t="s">
        <v>401</v>
      </c>
      <c r="G26" s="36" t="s">
        <v>396</v>
      </c>
      <c r="H26" s="36"/>
      <c r="I26" s="35" t="s">
        <v>392</v>
      </c>
    </row>
    <row r="27" ht="21.95" customHeight="1" spans="1:9">
      <c r="A27" s="14"/>
      <c r="B27" s="11"/>
      <c r="C27" s="33"/>
      <c r="D27" s="34" t="s">
        <v>398</v>
      </c>
      <c r="E27" s="35"/>
      <c r="F27" s="33"/>
      <c r="G27" s="36" t="s">
        <v>398</v>
      </c>
      <c r="H27" s="36"/>
      <c r="I27" s="45"/>
    </row>
    <row r="28" ht="21.95" customHeight="1" spans="1:9">
      <c r="A28" s="14"/>
      <c r="B28" s="11"/>
      <c r="C28" s="33"/>
      <c r="D28" s="34" t="s">
        <v>394</v>
      </c>
      <c r="E28" s="35"/>
      <c r="F28" s="33"/>
      <c r="G28" s="36" t="s">
        <v>394</v>
      </c>
      <c r="H28" s="36"/>
      <c r="I28" s="45"/>
    </row>
    <row r="29" ht="21.95" customHeight="1" spans="1:9">
      <c r="A29" s="14"/>
      <c r="B29" s="11"/>
      <c r="C29" s="33" t="s">
        <v>402</v>
      </c>
      <c r="D29" s="34" t="s">
        <v>403</v>
      </c>
      <c r="E29" s="35" t="s">
        <v>392</v>
      </c>
      <c r="F29" s="33" t="s">
        <v>402</v>
      </c>
      <c r="G29" s="36" t="s">
        <v>403</v>
      </c>
      <c r="H29" s="36"/>
      <c r="I29" s="35" t="s">
        <v>392</v>
      </c>
    </row>
    <row r="30" ht="21.95" customHeight="1" spans="1:9">
      <c r="A30" s="14"/>
      <c r="B30" s="11"/>
      <c r="C30" s="33"/>
      <c r="D30" s="34" t="s">
        <v>398</v>
      </c>
      <c r="E30" s="35"/>
      <c r="F30" s="33"/>
      <c r="G30" s="36" t="s">
        <v>398</v>
      </c>
      <c r="H30" s="36"/>
      <c r="I30" s="45"/>
    </row>
    <row r="31" ht="21.95" customHeight="1" spans="1:9">
      <c r="A31" s="14"/>
      <c r="B31" s="11"/>
      <c r="C31" s="33"/>
      <c r="D31" s="34" t="s">
        <v>394</v>
      </c>
      <c r="E31" s="35"/>
      <c r="F31" s="33"/>
      <c r="G31" s="36" t="s">
        <v>394</v>
      </c>
      <c r="H31" s="36"/>
      <c r="I31" s="45"/>
    </row>
    <row r="32" ht="21.95" customHeight="1" spans="1:9">
      <c r="A32" s="14"/>
      <c r="B32" s="11"/>
      <c r="C32" s="33" t="s">
        <v>404</v>
      </c>
      <c r="D32" s="34" t="s">
        <v>405</v>
      </c>
      <c r="E32" s="35" t="s">
        <v>392</v>
      </c>
      <c r="F32" s="33" t="s">
        <v>404</v>
      </c>
      <c r="G32" s="36" t="s">
        <v>405</v>
      </c>
      <c r="H32" s="36"/>
      <c r="I32" s="35" t="s">
        <v>392</v>
      </c>
    </row>
    <row r="33" ht="21.95" customHeight="1" spans="1:9">
      <c r="A33" s="14"/>
      <c r="B33" s="11"/>
      <c r="C33" s="33"/>
      <c r="D33" s="34" t="s">
        <v>398</v>
      </c>
      <c r="E33" s="35"/>
      <c r="F33" s="33"/>
      <c r="G33" s="36" t="s">
        <v>398</v>
      </c>
      <c r="H33" s="36"/>
      <c r="I33" s="45"/>
    </row>
    <row r="34" ht="21.95" customHeight="1" spans="1:9">
      <c r="A34" s="14"/>
      <c r="B34" s="11"/>
      <c r="C34" s="33"/>
      <c r="D34" s="34" t="s">
        <v>394</v>
      </c>
      <c r="E34" s="35"/>
      <c r="F34" s="33"/>
      <c r="G34" s="36" t="s">
        <v>394</v>
      </c>
      <c r="H34" s="36"/>
      <c r="I34" s="45"/>
    </row>
    <row r="35" ht="21.95" customHeight="1" spans="1:9">
      <c r="A35" s="14"/>
      <c r="B35" s="11"/>
      <c r="C35" s="33" t="s">
        <v>406</v>
      </c>
      <c r="D35" s="34" t="s">
        <v>407</v>
      </c>
      <c r="E35" s="35" t="s">
        <v>392</v>
      </c>
      <c r="F35" s="33" t="s">
        <v>406</v>
      </c>
      <c r="G35" s="36" t="s">
        <v>407</v>
      </c>
      <c r="H35" s="36"/>
      <c r="I35" s="35" t="s">
        <v>392</v>
      </c>
    </row>
    <row r="36" ht="21.95" customHeight="1" spans="1:9">
      <c r="A36" s="14"/>
      <c r="B36" s="11"/>
      <c r="C36" s="33"/>
      <c r="D36" s="34" t="s">
        <v>398</v>
      </c>
      <c r="E36" s="35"/>
      <c r="F36" s="33"/>
      <c r="G36" s="36" t="s">
        <v>398</v>
      </c>
      <c r="H36" s="36"/>
      <c r="I36" s="45"/>
    </row>
    <row r="37" ht="21.95" customHeight="1" spans="1:9">
      <c r="A37" s="14"/>
      <c r="B37" s="11"/>
      <c r="C37" s="33"/>
      <c r="D37" s="34" t="s">
        <v>394</v>
      </c>
      <c r="E37" s="35"/>
      <c r="F37" s="33"/>
      <c r="G37" s="36" t="s">
        <v>394</v>
      </c>
      <c r="H37" s="36"/>
      <c r="I37" s="45"/>
    </row>
    <row r="38" ht="21.95" customHeight="1" spans="1:9">
      <c r="A38" s="14"/>
      <c r="B38" s="11"/>
      <c r="C38" s="14" t="s">
        <v>399</v>
      </c>
      <c r="D38" s="40"/>
      <c r="E38" s="40"/>
      <c r="F38" s="14" t="s">
        <v>399</v>
      </c>
      <c r="G38" s="41"/>
      <c r="H38" s="41"/>
      <c r="I38" s="40"/>
    </row>
    <row r="39" ht="21.95" customHeight="1" spans="1:9">
      <c r="A39" s="14"/>
      <c r="B39" s="14" t="s">
        <v>408</v>
      </c>
      <c r="C39" s="14" t="s">
        <v>409</v>
      </c>
      <c r="D39" s="20" t="s">
        <v>410</v>
      </c>
      <c r="E39" s="11"/>
      <c r="F39" s="14" t="s">
        <v>409</v>
      </c>
      <c r="G39" s="41" t="s">
        <v>410</v>
      </c>
      <c r="H39" s="41"/>
      <c r="I39" s="40"/>
    </row>
    <row r="40" ht="21.95" customHeight="1" spans="1:9">
      <c r="A40" s="14"/>
      <c r="B40" s="14"/>
      <c r="C40" s="14"/>
      <c r="D40" s="20" t="s">
        <v>398</v>
      </c>
      <c r="E40" s="14"/>
      <c r="F40" s="14"/>
      <c r="G40" s="41" t="s">
        <v>398</v>
      </c>
      <c r="H40" s="41"/>
      <c r="I40" s="40"/>
    </row>
    <row r="41" ht="21.95" customHeight="1" spans="1:9">
      <c r="A41" s="14"/>
      <c r="B41" s="14"/>
      <c r="C41" s="14"/>
      <c r="D41" s="20" t="s">
        <v>394</v>
      </c>
      <c r="E41" s="14"/>
      <c r="F41" s="14"/>
      <c r="G41" s="41" t="s">
        <v>394</v>
      </c>
      <c r="H41" s="41"/>
      <c r="I41" s="40"/>
    </row>
    <row r="42" ht="21.95" customHeight="1" spans="1:9">
      <c r="A42" s="14"/>
      <c r="B42" s="14"/>
      <c r="C42" s="14" t="s">
        <v>399</v>
      </c>
      <c r="D42" s="40"/>
      <c r="E42" s="14"/>
      <c r="F42" s="14" t="s">
        <v>399</v>
      </c>
      <c r="G42" s="41"/>
      <c r="H42" s="41"/>
      <c r="I42" s="40"/>
    </row>
    <row r="43" ht="27" customHeight="1" spans="1:9">
      <c r="A43" s="42" t="s">
        <v>411</v>
      </c>
      <c r="B43" s="42"/>
      <c r="C43" s="42"/>
      <c r="D43" s="42"/>
      <c r="E43" s="42"/>
      <c r="F43" s="42"/>
      <c r="G43" s="42"/>
      <c r="H43" s="42"/>
      <c r="I43" s="42"/>
    </row>
  </sheetData>
  <mergeCells count="74">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G42:H42"/>
    <mergeCell ref="A43:I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F13:F15"/>
    <mergeCell ref="F16:F18"/>
    <mergeCell ref="F19:F21"/>
    <mergeCell ref="F22:F24"/>
    <mergeCell ref="F26:F28"/>
    <mergeCell ref="F29:F31"/>
    <mergeCell ref="F32:F34"/>
    <mergeCell ref="F35:F37"/>
    <mergeCell ref="F39:F41"/>
    <mergeCell ref="A7:C9"/>
  </mergeCells>
  <pageMargins left="0.75" right="0.75" top="1" bottom="1" header="0.511805555555556" footer="0.511805555555556"/>
  <pageSetup paperSize="9" orientation="portrait" horizontalDpi="180" verticalDpi="18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workbookViewId="0">
      <selection activeCell="K9" sqref="K9"/>
    </sheetView>
  </sheetViews>
  <sheetFormatPr defaultColWidth="12" defaultRowHeight="14.25"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46" customFormat="1" ht="16.5" customHeight="1" spans="1:4">
      <c r="A1" s="2" t="s">
        <v>43</v>
      </c>
      <c r="B1" s="50"/>
      <c r="C1" s="50"/>
      <c r="D1" s="50"/>
    </row>
    <row r="2" ht="23.25" customHeight="1" spans="1:8">
      <c r="A2" s="4" t="s">
        <v>44</v>
      </c>
      <c r="B2" s="4"/>
      <c r="C2" s="4"/>
      <c r="D2" s="4"/>
      <c r="E2" s="4"/>
      <c r="F2" s="4"/>
      <c r="G2" s="4"/>
      <c r="H2" s="4"/>
    </row>
    <row r="3" ht="18" customHeight="1" spans="1:8">
      <c r="A3" s="5"/>
      <c r="B3" s="5"/>
      <c r="C3" s="5"/>
      <c r="D3" s="5"/>
      <c r="E3" s="5"/>
      <c r="F3" s="5"/>
      <c r="G3" s="5"/>
      <c r="H3" s="5"/>
    </row>
    <row r="4" s="46" customFormat="1" ht="17.25" customHeight="1" spans="1:4">
      <c r="A4" s="51"/>
      <c r="B4" s="51"/>
      <c r="C4" s="51"/>
      <c r="D4" s="51"/>
    </row>
    <row r="5" ht="21.95" customHeight="1" spans="1:8">
      <c r="A5" s="14" t="s">
        <v>412</v>
      </c>
      <c r="B5" s="14"/>
      <c r="C5" s="14"/>
      <c r="D5" s="14" t="s">
        <v>357</v>
      </c>
      <c r="E5" s="14"/>
      <c r="F5" s="14"/>
      <c r="G5" s="14"/>
      <c r="H5" s="14"/>
    </row>
    <row r="6" ht="21.95" customHeight="1" spans="1:8">
      <c r="A6" s="14" t="s">
        <v>413</v>
      </c>
      <c r="B6" s="14" t="s">
        <v>414</v>
      </c>
      <c r="C6" s="14"/>
      <c r="D6" s="11" t="s">
        <v>415</v>
      </c>
      <c r="E6" s="11"/>
      <c r="F6" s="11" t="s">
        <v>416</v>
      </c>
      <c r="G6" s="11"/>
      <c r="H6" s="11"/>
    </row>
    <row r="7" ht="21.95" customHeight="1" spans="1:8">
      <c r="A7" s="14"/>
      <c r="B7" s="14"/>
      <c r="C7" s="14"/>
      <c r="D7" s="11"/>
      <c r="E7" s="11"/>
      <c r="F7" s="11" t="s">
        <v>417</v>
      </c>
      <c r="G7" s="11" t="s">
        <v>418</v>
      </c>
      <c r="H7" s="11" t="s">
        <v>419</v>
      </c>
    </row>
    <row r="8" s="47" customFormat="1" ht="35.25" customHeight="1" spans="1:8">
      <c r="A8" s="14"/>
      <c r="B8" s="14" t="s">
        <v>420</v>
      </c>
      <c r="C8" s="14"/>
      <c r="D8" s="52" t="s">
        <v>421</v>
      </c>
      <c r="E8" s="52"/>
      <c r="F8" s="11">
        <v>10</v>
      </c>
      <c r="G8" s="11">
        <v>10</v>
      </c>
      <c r="H8" s="53"/>
    </row>
    <row r="9" s="47" customFormat="1" ht="35.25" customHeight="1" spans="1:8">
      <c r="A9" s="14"/>
      <c r="B9" s="14" t="s">
        <v>422</v>
      </c>
      <c r="C9" s="14"/>
      <c r="D9" s="52" t="s">
        <v>423</v>
      </c>
      <c r="E9" s="52"/>
      <c r="F9" s="11">
        <v>10</v>
      </c>
      <c r="G9" s="11">
        <v>10</v>
      </c>
      <c r="H9" s="53"/>
    </row>
    <row r="10" s="47" customFormat="1" ht="35.25" customHeight="1" spans="1:8">
      <c r="A10" s="14"/>
      <c r="B10" s="14" t="s">
        <v>424</v>
      </c>
      <c r="C10" s="14"/>
      <c r="D10" s="52" t="s">
        <v>425</v>
      </c>
      <c r="E10" s="52"/>
      <c r="F10" s="11">
        <v>10</v>
      </c>
      <c r="G10" s="11">
        <v>10</v>
      </c>
      <c r="H10" s="53"/>
    </row>
    <row r="11" ht="21.95" customHeight="1" spans="1:8">
      <c r="A11" s="14"/>
      <c r="B11" s="54" t="s">
        <v>426</v>
      </c>
      <c r="C11" s="54"/>
      <c r="D11" s="54" t="s">
        <v>427</v>
      </c>
      <c r="E11" s="54"/>
      <c r="F11" s="11">
        <v>5</v>
      </c>
      <c r="G11" s="11">
        <v>5</v>
      </c>
      <c r="H11" s="40"/>
    </row>
    <row r="12" ht="21.95" customHeight="1" spans="1:8">
      <c r="A12" s="14"/>
      <c r="B12" s="54" t="s">
        <v>428</v>
      </c>
      <c r="C12" s="54"/>
      <c r="D12" s="54"/>
      <c r="E12" s="54"/>
      <c r="F12" s="40">
        <f>SUM(F8:F11)</f>
        <v>35</v>
      </c>
      <c r="G12" s="40">
        <f>SUM(G8:G11)</f>
        <v>35</v>
      </c>
      <c r="H12" s="40"/>
    </row>
    <row r="13" ht="110.25" customHeight="1" spans="1:8">
      <c r="A13" s="11" t="s">
        <v>429</v>
      </c>
      <c r="B13" s="55" t="s">
        <v>430</v>
      </c>
      <c r="C13" s="55"/>
      <c r="D13" s="55"/>
      <c r="E13" s="55"/>
      <c r="F13" s="55"/>
      <c r="G13" s="55"/>
      <c r="H13" s="55"/>
    </row>
    <row r="14" ht="21.95" customHeight="1" spans="1:8">
      <c r="A14" s="14" t="s">
        <v>431</v>
      </c>
      <c r="B14" s="52" t="s">
        <v>432</v>
      </c>
      <c r="C14" s="52" t="s">
        <v>375</v>
      </c>
      <c r="D14" s="52"/>
      <c r="E14" s="52" t="s">
        <v>376</v>
      </c>
      <c r="F14" s="52"/>
      <c r="G14" s="52" t="s">
        <v>377</v>
      </c>
      <c r="H14" s="52"/>
    </row>
    <row r="15" ht="21.95" customHeight="1" spans="1:8">
      <c r="A15" s="11"/>
      <c r="B15" s="52" t="s">
        <v>433</v>
      </c>
      <c r="C15" s="56" t="s">
        <v>379</v>
      </c>
      <c r="D15" s="57"/>
      <c r="E15" s="37" t="s">
        <v>380</v>
      </c>
      <c r="F15" s="38"/>
      <c r="G15" s="58" t="s">
        <v>381</v>
      </c>
      <c r="H15" s="59"/>
    </row>
    <row r="16" ht="21.95" customHeight="1" spans="1:8">
      <c r="A16" s="11"/>
      <c r="B16" s="52"/>
      <c r="C16" s="60"/>
      <c r="D16" s="61"/>
      <c r="E16" s="37" t="s">
        <v>382</v>
      </c>
      <c r="F16" s="38"/>
      <c r="G16" s="58" t="s">
        <v>383</v>
      </c>
      <c r="H16" s="59" t="s">
        <v>383</v>
      </c>
    </row>
    <row r="17" ht="21.95" customHeight="1" spans="1:8">
      <c r="A17" s="11"/>
      <c r="B17" s="52"/>
      <c r="C17" s="62"/>
      <c r="D17" s="63"/>
      <c r="E17" s="37" t="s">
        <v>384</v>
      </c>
      <c r="F17" s="38"/>
      <c r="G17" s="58" t="s">
        <v>385</v>
      </c>
      <c r="H17" s="59" t="s">
        <v>385</v>
      </c>
    </row>
    <row r="18" ht="21.95" customHeight="1" spans="1:8">
      <c r="A18" s="11"/>
      <c r="B18" s="52"/>
      <c r="C18" s="52" t="s">
        <v>386</v>
      </c>
      <c r="D18" s="52"/>
      <c r="E18" s="37" t="s">
        <v>387</v>
      </c>
      <c r="F18" s="38"/>
      <c r="G18" s="64">
        <v>0.9</v>
      </c>
      <c r="H18" s="65"/>
    </row>
    <row r="19" ht="21.95" customHeight="1" spans="1:8">
      <c r="A19" s="11"/>
      <c r="B19" s="52"/>
      <c r="C19" s="52"/>
      <c r="D19" s="52"/>
      <c r="E19" s="37" t="s">
        <v>388</v>
      </c>
      <c r="F19" s="38" t="s">
        <v>388</v>
      </c>
      <c r="G19" s="64">
        <v>0.9</v>
      </c>
      <c r="H19" s="65">
        <v>0.9</v>
      </c>
    </row>
    <row r="20" ht="21.95" customHeight="1" spans="1:8">
      <c r="A20" s="11"/>
      <c r="B20" s="52"/>
      <c r="C20" s="52"/>
      <c r="D20" s="52"/>
      <c r="E20" s="37" t="s">
        <v>389</v>
      </c>
      <c r="F20" s="38" t="s">
        <v>389</v>
      </c>
      <c r="G20" s="64">
        <v>1</v>
      </c>
      <c r="H20" s="65">
        <v>1</v>
      </c>
    </row>
    <row r="21" ht="21.95" customHeight="1" spans="1:8">
      <c r="A21" s="11"/>
      <c r="B21" s="52"/>
      <c r="C21" s="52" t="s">
        <v>390</v>
      </c>
      <c r="D21" s="52"/>
      <c r="E21" s="37" t="s">
        <v>391</v>
      </c>
      <c r="F21" s="38"/>
      <c r="G21" s="58" t="s">
        <v>392</v>
      </c>
      <c r="H21" s="59"/>
    </row>
    <row r="22" ht="21.95" customHeight="1" spans="1:8">
      <c r="A22" s="11"/>
      <c r="B22" s="52"/>
      <c r="C22" s="52"/>
      <c r="D22" s="52"/>
      <c r="E22" s="37" t="s">
        <v>393</v>
      </c>
      <c r="F22" s="38" t="s">
        <v>393</v>
      </c>
      <c r="G22" s="58" t="s">
        <v>392</v>
      </c>
      <c r="H22" s="59" t="s">
        <v>392</v>
      </c>
    </row>
    <row r="23" ht="21.95" customHeight="1" spans="1:8">
      <c r="A23" s="11"/>
      <c r="B23" s="52"/>
      <c r="C23" s="52"/>
      <c r="D23" s="52"/>
      <c r="E23" s="37" t="s">
        <v>394</v>
      </c>
      <c r="F23" s="38" t="s">
        <v>394</v>
      </c>
      <c r="G23" s="58"/>
      <c r="H23" s="59"/>
    </row>
    <row r="24" ht="21.95" customHeight="1" spans="1:8">
      <c r="A24" s="11"/>
      <c r="B24" s="52"/>
      <c r="C24" s="52" t="s">
        <v>395</v>
      </c>
      <c r="D24" s="52"/>
      <c r="E24" s="52" t="s">
        <v>396</v>
      </c>
      <c r="F24" s="52"/>
      <c r="G24" s="52" t="s">
        <v>397</v>
      </c>
      <c r="H24" s="52"/>
    </row>
    <row r="25" ht="21.95" customHeight="1" spans="1:8">
      <c r="A25" s="11"/>
      <c r="B25" s="52"/>
      <c r="C25" s="52"/>
      <c r="D25" s="52"/>
      <c r="E25" s="52" t="s">
        <v>398</v>
      </c>
      <c r="F25" s="52"/>
      <c r="G25" s="52"/>
      <c r="H25" s="52"/>
    </row>
    <row r="26" ht="21.95" customHeight="1" spans="1:8">
      <c r="A26" s="11"/>
      <c r="B26" s="52"/>
      <c r="C26" s="52"/>
      <c r="D26" s="52"/>
      <c r="E26" s="52" t="s">
        <v>394</v>
      </c>
      <c r="F26" s="52"/>
      <c r="G26" s="52"/>
      <c r="H26" s="52"/>
    </row>
    <row r="27" ht="21.95" customHeight="1" spans="1:8">
      <c r="A27" s="11"/>
      <c r="B27" s="52"/>
      <c r="C27" s="52" t="s">
        <v>399</v>
      </c>
      <c r="D27" s="52"/>
      <c r="E27" s="52"/>
      <c r="F27" s="52"/>
      <c r="G27" s="52"/>
      <c r="H27" s="52"/>
    </row>
    <row r="28" ht="21.95" customHeight="1" spans="1:8">
      <c r="A28" s="11"/>
      <c r="B28" s="52" t="s">
        <v>434</v>
      </c>
      <c r="C28" s="52" t="s">
        <v>401</v>
      </c>
      <c r="D28" s="52"/>
      <c r="E28" s="52" t="s">
        <v>396</v>
      </c>
      <c r="F28" s="52"/>
      <c r="G28" s="58" t="s">
        <v>392</v>
      </c>
      <c r="H28" s="59" t="s">
        <v>392</v>
      </c>
    </row>
    <row r="29" ht="21.95" customHeight="1" spans="1:8">
      <c r="A29" s="11"/>
      <c r="B29" s="52"/>
      <c r="C29" s="52"/>
      <c r="D29" s="52"/>
      <c r="E29" s="52" t="s">
        <v>398</v>
      </c>
      <c r="F29" s="52"/>
      <c r="G29" s="52"/>
      <c r="H29" s="52"/>
    </row>
    <row r="30" ht="21.95" customHeight="1" spans="1:8">
      <c r="A30" s="11"/>
      <c r="B30" s="52"/>
      <c r="C30" s="52"/>
      <c r="D30" s="52"/>
      <c r="E30" s="52" t="s">
        <v>394</v>
      </c>
      <c r="F30" s="52"/>
      <c r="G30" s="52"/>
      <c r="H30" s="52"/>
    </row>
    <row r="31" ht="21.95" customHeight="1" spans="1:8">
      <c r="A31" s="11"/>
      <c r="B31" s="52"/>
      <c r="C31" s="52" t="s">
        <v>402</v>
      </c>
      <c r="D31" s="52"/>
      <c r="E31" s="52" t="s">
        <v>403</v>
      </c>
      <c r="F31" s="52"/>
      <c r="G31" s="58" t="s">
        <v>392</v>
      </c>
      <c r="H31" s="59" t="s">
        <v>392</v>
      </c>
    </row>
    <row r="32" ht="21.95" customHeight="1" spans="1:8">
      <c r="A32" s="11"/>
      <c r="B32" s="52"/>
      <c r="C32" s="52"/>
      <c r="D32" s="52"/>
      <c r="E32" s="52" t="s">
        <v>398</v>
      </c>
      <c r="F32" s="52"/>
      <c r="G32" s="52"/>
      <c r="H32" s="52"/>
    </row>
    <row r="33" ht="21.95" customHeight="1" spans="1:8">
      <c r="A33" s="11"/>
      <c r="B33" s="52"/>
      <c r="C33" s="52"/>
      <c r="D33" s="52"/>
      <c r="E33" s="52" t="s">
        <v>394</v>
      </c>
      <c r="F33" s="52"/>
      <c r="G33" s="52"/>
      <c r="H33" s="52"/>
    </row>
    <row r="34" ht="21.95" customHeight="1" spans="1:8">
      <c r="A34" s="11"/>
      <c r="B34" s="52"/>
      <c r="C34" s="52" t="s">
        <v>404</v>
      </c>
      <c r="D34" s="52"/>
      <c r="E34" s="52" t="s">
        <v>405</v>
      </c>
      <c r="F34" s="52"/>
      <c r="G34" s="52" t="s">
        <v>392</v>
      </c>
      <c r="H34" s="52"/>
    </row>
    <row r="35" ht="21.95" customHeight="1" spans="1:8">
      <c r="A35" s="11"/>
      <c r="B35" s="52"/>
      <c r="C35" s="52"/>
      <c r="D35" s="52"/>
      <c r="E35" s="52" t="s">
        <v>398</v>
      </c>
      <c r="F35" s="52"/>
      <c r="G35" s="52"/>
      <c r="H35" s="52"/>
    </row>
    <row r="36" ht="21.95" customHeight="1" spans="1:8">
      <c r="A36" s="11"/>
      <c r="B36" s="52"/>
      <c r="C36" s="52"/>
      <c r="D36" s="52"/>
      <c r="E36" s="52" t="s">
        <v>394</v>
      </c>
      <c r="F36" s="52"/>
      <c r="G36" s="52"/>
      <c r="H36" s="52"/>
    </row>
    <row r="37" ht="21.95" customHeight="1" spans="1:8">
      <c r="A37" s="11"/>
      <c r="B37" s="52"/>
      <c r="C37" s="52" t="s">
        <v>406</v>
      </c>
      <c r="D37" s="52"/>
      <c r="E37" s="52" t="s">
        <v>407</v>
      </c>
      <c r="F37" s="52"/>
      <c r="G37" s="52" t="s">
        <v>392</v>
      </c>
      <c r="H37" s="52"/>
    </row>
    <row r="38" ht="21.95" customHeight="1" spans="1:8">
      <c r="A38" s="11"/>
      <c r="B38" s="52"/>
      <c r="C38" s="52"/>
      <c r="D38" s="52"/>
      <c r="E38" s="52" t="s">
        <v>398</v>
      </c>
      <c r="F38" s="52"/>
      <c r="G38" s="52"/>
      <c r="H38" s="52"/>
    </row>
    <row r="39" ht="21.95" customHeight="1" spans="1:8">
      <c r="A39" s="11"/>
      <c r="B39" s="52"/>
      <c r="C39" s="52"/>
      <c r="D39" s="52"/>
      <c r="E39" s="52" t="s">
        <v>394</v>
      </c>
      <c r="F39" s="52"/>
      <c r="G39" s="52"/>
      <c r="H39" s="52"/>
    </row>
    <row r="40" ht="21.95" customHeight="1" spans="1:8">
      <c r="A40" s="11"/>
      <c r="B40" s="52"/>
      <c r="C40" s="52" t="s">
        <v>399</v>
      </c>
      <c r="D40" s="52"/>
      <c r="E40" s="52"/>
      <c r="F40" s="52"/>
      <c r="G40" s="52"/>
      <c r="H40" s="52"/>
    </row>
    <row r="41" ht="21.95" customHeight="1" spans="1:8">
      <c r="A41" s="11"/>
      <c r="B41" s="52" t="s">
        <v>435</v>
      </c>
      <c r="C41" s="52" t="s">
        <v>409</v>
      </c>
      <c r="D41" s="52"/>
      <c r="E41" s="52" t="s">
        <v>410</v>
      </c>
      <c r="F41" s="52"/>
      <c r="G41" s="52"/>
      <c r="H41" s="52"/>
    </row>
    <row r="42" ht="21.95" customHeight="1" spans="1:8">
      <c r="A42" s="11"/>
      <c r="B42" s="52"/>
      <c r="C42" s="52"/>
      <c r="D42" s="52"/>
      <c r="E42" s="52" t="s">
        <v>398</v>
      </c>
      <c r="F42" s="52"/>
      <c r="G42" s="52"/>
      <c r="H42" s="52"/>
    </row>
    <row r="43" ht="21.95" customHeight="1" spans="1:8">
      <c r="A43" s="11"/>
      <c r="B43" s="52"/>
      <c r="C43" s="52"/>
      <c r="D43" s="52"/>
      <c r="E43" s="52" t="s">
        <v>394</v>
      </c>
      <c r="F43" s="52"/>
      <c r="G43" s="52"/>
      <c r="H43" s="52"/>
    </row>
    <row r="44" ht="21.95" customHeight="1" spans="1:8">
      <c r="A44" s="11"/>
      <c r="B44" s="52"/>
      <c r="C44" s="52" t="s">
        <v>399</v>
      </c>
      <c r="D44" s="52"/>
      <c r="E44" s="52"/>
      <c r="F44" s="52"/>
      <c r="G44" s="52"/>
      <c r="H44" s="52"/>
    </row>
    <row r="45" s="48" customFormat="1" ht="30" customHeight="1" spans="1:8">
      <c r="A45" s="42" t="s">
        <v>436</v>
      </c>
      <c r="B45" s="42"/>
      <c r="C45" s="42"/>
      <c r="D45" s="42"/>
      <c r="E45" s="42"/>
      <c r="F45" s="42"/>
      <c r="G45" s="42"/>
      <c r="H45" s="42"/>
    </row>
    <row r="46" s="49" customFormat="1" ht="24" customHeight="1" spans="1:8">
      <c r="A46" s="42"/>
      <c r="B46" s="42"/>
      <c r="C46" s="42"/>
      <c r="D46" s="42"/>
      <c r="E46" s="42"/>
      <c r="F46" s="42"/>
      <c r="G46" s="42"/>
      <c r="H46" s="42"/>
    </row>
  </sheetData>
  <mergeCells count="99">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46:H46"/>
    <mergeCell ref="A6:A12"/>
    <mergeCell ref="A14:A44"/>
    <mergeCell ref="B15:B27"/>
    <mergeCell ref="B28:B40"/>
    <mergeCell ref="B41:B44"/>
    <mergeCell ref="C34:D36"/>
    <mergeCell ref="C37:D39"/>
    <mergeCell ref="B6:C7"/>
    <mergeCell ref="D6:E7"/>
    <mergeCell ref="C41:D43"/>
    <mergeCell ref="C15:D17"/>
    <mergeCell ref="C18:D20"/>
    <mergeCell ref="C21:D23"/>
    <mergeCell ref="C24:D26"/>
    <mergeCell ref="C28:D30"/>
    <mergeCell ref="C31:D33"/>
  </mergeCells>
  <pageMargins left="0.75" right="0.75" top="1" bottom="1" header="0.511805555555556" footer="0.511805555555556"/>
  <pageSetup paperSize="9" orientation="portrait" horizontalDpi="180" verticalDpi="18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A7" sqref="A7:C9"/>
    </sheetView>
  </sheetViews>
  <sheetFormatPr defaultColWidth="12" defaultRowHeight="14.25"/>
  <cols>
    <col min="1" max="2" width="8.16666666666667" style="1" customWidth="1"/>
    <col min="3" max="3" width="16.5" style="1" customWidth="1"/>
    <col min="4" max="4" width="32.5" style="1" customWidth="1"/>
    <col min="5" max="5" width="26.1666666666667" style="1" customWidth="1"/>
    <col min="6" max="6" width="16.5" style="1" customWidth="1"/>
    <col min="7" max="7" width="16.8333333333333" style="1" customWidth="1"/>
    <col min="8" max="8" width="16.5" style="1" customWidth="1"/>
    <col min="9" max="9" width="26.1666666666667" style="1" customWidth="1"/>
    <col min="10" max="16384" width="12" style="1"/>
  </cols>
  <sheetData>
    <row r="1" ht="16.5" customHeight="1" spans="1:4">
      <c r="A1" s="2" t="s">
        <v>41</v>
      </c>
      <c r="B1" s="3"/>
      <c r="C1" s="3"/>
      <c r="D1" s="3"/>
    </row>
    <row r="2" ht="33.75" customHeight="1" spans="1:9">
      <c r="A2" s="4" t="s">
        <v>437</v>
      </c>
      <c r="B2" s="4"/>
      <c r="C2" s="4"/>
      <c r="D2" s="4"/>
      <c r="E2" s="4"/>
      <c r="F2" s="4"/>
      <c r="G2" s="4"/>
      <c r="H2" s="4"/>
      <c r="I2" s="4"/>
    </row>
    <row r="3" customHeight="1" spans="1:9">
      <c r="A3" s="5"/>
      <c r="B3" s="5"/>
      <c r="C3" s="5"/>
      <c r="D3" s="5"/>
      <c r="E3" s="5"/>
      <c r="F3" s="5"/>
      <c r="G3" s="5"/>
      <c r="H3" s="5"/>
      <c r="I3" s="5"/>
    </row>
    <row r="4" ht="21.75" customHeight="1" spans="1:4">
      <c r="A4" s="6"/>
      <c r="B4" s="7"/>
      <c r="C4" s="8"/>
      <c r="D4" s="8"/>
    </row>
    <row r="5" ht="21.95" customHeight="1" spans="1:9">
      <c r="A5" s="9" t="s">
        <v>356</v>
      </c>
      <c r="B5" s="10"/>
      <c r="C5" s="10"/>
      <c r="D5" s="11" t="s">
        <v>357</v>
      </c>
      <c r="E5" s="11"/>
      <c r="F5" s="11"/>
      <c r="G5" s="11"/>
      <c r="H5" s="11"/>
      <c r="I5" s="11"/>
    </row>
    <row r="6" ht="21.95" customHeight="1" spans="1:9">
      <c r="A6" s="12" t="s">
        <v>358</v>
      </c>
      <c r="B6" s="13"/>
      <c r="C6" s="13"/>
      <c r="D6" s="14" t="s">
        <v>357</v>
      </c>
      <c r="E6" s="14"/>
      <c r="F6" s="12" t="s">
        <v>359</v>
      </c>
      <c r="G6" s="15"/>
      <c r="H6" s="16" t="s">
        <v>360</v>
      </c>
      <c r="I6" s="43"/>
    </row>
    <row r="7" ht="21.95" customHeight="1" spans="1:9">
      <c r="A7" s="17" t="s">
        <v>361</v>
      </c>
      <c r="B7" s="18"/>
      <c r="C7" s="19"/>
      <c r="D7" s="20" t="s">
        <v>362</v>
      </c>
      <c r="E7" s="20" t="s">
        <v>363</v>
      </c>
      <c r="F7" s="21" t="s">
        <v>364</v>
      </c>
      <c r="G7" s="22"/>
      <c r="H7" s="23" t="s">
        <v>363</v>
      </c>
      <c r="I7" s="44"/>
    </row>
    <row r="8" ht="21.95" customHeight="1" spans="1:9">
      <c r="A8" s="24"/>
      <c r="B8" s="25"/>
      <c r="C8" s="26"/>
      <c r="D8" s="20" t="s">
        <v>365</v>
      </c>
      <c r="E8" s="20" t="s">
        <v>363</v>
      </c>
      <c r="F8" s="21" t="s">
        <v>365</v>
      </c>
      <c r="G8" s="22"/>
      <c r="H8" s="23" t="s">
        <v>363</v>
      </c>
      <c r="I8" s="44"/>
    </row>
    <row r="9" ht="21.95" customHeight="1" spans="1:9">
      <c r="A9" s="27"/>
      <c r="B9" s="28"/>
      <c r="C9" s="29"/>
      <c r="D9" s="20" t="s">
        <v>366</v>
      </c>
      <c r="E9" s="20"/>
      <c r="F9" s="21" t="s">
        <v>367</v>
      </c>
      <c r="G9" s="22"/>
      <c r="H9" s="23"/>
      <c r="I9" s="44"/>
    </row>
    <row r="10" ht="21.95" customHeight="1" spans="1:9">
      <c r="A10" s="11" t="s">
        <v>368</v>
      </c>
      <c r="B10" s="14" t="s">
        <v>369</v>
      </c>
      <c r="C10" s="14"/>
      <c r="D10" s="14"/>
      <c r="E10" s="14"/>
      <c r="F10" s="12" t="s">
        <v>370</v>
      </c>
      <c r="G10" s="13"/>
      <c r="H10" s="13"/>
      <c r="I10" s="15"/>
    </row>
    <row r="11" ht="159" customHeight="1" spans="1:9">
      <c r="A11" s="30"/>
      <c r="B11" s="31" t="s">
        <v>371</v>
      </c>
      <c r="C11" s="31"/>
      <c r="D11" s="31"/>
      <c r="E11" s="31"/>
      <c r="F11" s="31" t="s">
        <v>372</v>
      </c>
      <c r="G11" s="31"/>
      <c r="H11" s="31"/>
      <c r="I11" s="31"/>
    </row>
    <row r="12" ht="24" spans="1:9">
      <c r="A12" s="14" t="s">
        <v>373</v>
      </c>
      <c r="B12" s="32" t="s">
        <v>374</v>
      </c>
      <c r="C12" s="14" t="s">
        <v>375</v>
      </c>
      <c r="D12" s="14" t="s">
        <v>376</v>
      </c>
      <c r="E12" s="14" t="s">
        <v>377</v>
      </c>
      <c r="F12" s="14" t="s">
        <v>375</v>
      </c>
      <c r="G12" s="14" t="s">
        <v>376</v>
      </c>
      <c r="H12" s="14"/>
      <c r="I12" s="14" t="s">
        <v>377</v>
      </c>
    </row>
    <row r="13" ht="21.95" customHeight="1" spans="1:9">
      <c r="A13" s="14"/>
      <c r="B13" s="14" t="s">
        <v>378</v>
      </c>
      <c r="C13" s="33" t="s">
        <v>379</v>
      </c>
      <c r="D13" s="34" t="s">
        <v>380</v>
      </c>
      <c r="E13" s="35" t="s">
        <v>381</v>
      </c>
      <c r="F13" s="33" t="s">
        <v>379</v>
      </c>
      <c r="G13" s="36" t="s">
        <v>380</v>
      </c>
      <c r="H13" s="36"/>
      <c r="I13" s="35" t="s">
        <v>381</v>
      </c>
    </row>
    <row r="14" ht="21.95" customHeight="1" spans="1:9">
      <c r="A14" s="14"/>
      <c r="B14" s="11"/>
      <c r="C14" s="33"/>
      <c r="D14" s="34" t="s">
        <v>382</v>
      </c>
      <c r="E14" s="35" t="s">
        <v>383</v>
      </c>
      <c r="F14" s="33"/>
      <c r="G14" s="37" t="s">
        <v>382</v>
      </c>
      <c r="H14" s="38"/>
      <c r="I14" s="35" t="s">
        <v>383</v>
      </c>
    </row>
    <row r="15" ht="21.95" customHeight="1" spans="1:9">
      <c r="A15" s="14"/>
      <c r="B15" s="11"/>
      <c r="C15" s="33"/>
      <c r="D15" s="34" t="s">
        <v>384</v>
      </c>
      <c r="E15" s="35" t="s">
        <v>385</v>
      </c>
      <c r="F15" s="33"/>
      <c r="G15" s="37" t="s">
        <v>384</v>
      </c>
      <c r="H15" s="38"/>
      <c r="I15" s="35" t="s">
        <v>385</v>
      </c>
    </row>
    <row r="16" ht="21.95" customHeight="1" spans="1:9">
      <c r="A16" s="14"/>
      <c r="B16" s="11"/>
      <c r="C16" s="33" t="s">
        <v>386</v>
      </c>
      <c r="D16" s="34" t="s">
        <v>387</v>
      </c>
      <c r="E16" s="39">
        <v>0.9</v>
      </c>
      <c r="F16" s="33" t="s">
        <v>386</v>
      </c>
      <c r="G16" s="36" t="s">
        <v>387</v>
      </c>
      <c r="H16" s="36"/>
      <c r="I16" s="39">
        <v>0.9</v>
      </c>
    </row>
    <row r="17" ht="21.95" customHeight="1" spans="1:9">
      <c r="A17" s="14"/>
      <c r="B17" s="11"/>
      <c r="C17" s="33"/>
      <c r="D17" s="34" t="s">
        <v>388</v>
      </c>
      <c r="E17" s="39">
        <v>0.9</v>
      </c>
      <c r="F17" s="33"/>
      <c r="G17" s="36" t="s">
        <v>388</v>
      </c>
      <c r="H17" s="36"/>
      <c r="I17" s="39">
        <v>0.9</v>
      </c>
    </row>
    <row r="18" ht="21.95" customHeight="1" spans="1:9">
      <c r="A18" s="14"/>
      <c r="B18" s="11"/>
      <c r="C18" s="33"/>
      <c r="D18" s="34" t="s">
        <v>389</v>
      </c>
      <c r="E18" s="39">
        <v>1</v>
      </c>
      <c r="F18" s="33"/>
      <c r="G18" s="36" t="s">
        <v>389</v>
      </c>
      <c r="H18" s="36"/>
      <c r="I18" s="39">
        <v>1</v>
      </c>
    </row>
    <row r="19" ht="21.95" customHeight="1" spans="1:9">
      <c r="A19" s="14"/>
      <c r="B19" s="11"/>
      <c r="C19" s="33" t="s">
        <v>390</v>
      </c>
      <c r="D19" s="34" t="s">
        <v>391</v>
      </c>
      <c r="E19" s="35" t="s">
        <v>392</v>
      </c>
      <c r="F19" s="33" t="s">
        <v>390</v>
      </c>
      <c r="G19" s="36" t="s">
        <v>391</v>
      </c>
      <c r="H19" s="36"/>
      <c r="I19" s="35" t="s">
        <v>392</v>
      </c>
    </row>
    <row r="20" ht="21.95" customHeight="1" spans="1:9">
      <c r="A20" s="14"/>
      <c r="B20" s="11"/>
      <c r="C20" s="33"/>
      <c r="D20" s="34" t="s">
        <v>393</v>
      </c>
      <c r="E20" s="35" t="s">
        <v>392</v>
      </c>
      <c r="F20" s="33"/>
      <c r="G20" s="36" t="s">
        <v>393</v>
      </c>
      <c r="H20" s="36"/>
      <c r="I20" s="35" t="s">
        <v>392</v>
      </c>
    </row>
    <row r="21" ht="21.95" customHeight="1" spans="1:9">
      <c r="A21" s="14"/>
      <c r="B21" s="11"/>
      <c r="C21" s="33"/>
      <c r="D21" s="34" t="s">
        <v>394</v>
      </c>
      <c r="E21" s="35"/>
      <c r="F21" s="33"/>
      <c r="G21" s="36" t="s">
        <v>394</v>
      </c>
      <c r="H21" s="36"/>
      <c r="I21" s="45"/>
    </row>
    <row r="22" ht="21.95" customHeight="1" spans="1:9">
      <c r="A22" s="14"/>
      <c r="B22" s="11"/>
      <c r="C22" s="33" t="s">
        <v>395</v>
      </c>
      <c r="D22" s="34" t="s">
        <v>396</v>
      </c>
      <c r="E22" s="35" t="s">
        <v>397</v>
      </c>
      <c r="F22" s="33" t="s">
        <v>395</v>
      </c>
      <c r="G22" s="36" t="s">
        <v>396</v>
      </c>
      <c r="H22" s="36"/>
      <c r="I22" s="35" t="s">
        <v>397</v>
      </c>
    </row>
    <row r="23" ht="21.95" customHeight="1" spans="1:9">
      <c r="A23" s="14"/>
      <c r="B23" s="11"/>
      <c r="C23" s="33"/>
      <c r="D23" s="34" t="s">
        <v>398</v>
      </c>
      <c r="E23" s="35"/>
      <c r="F23" s="33"/>
      <c r="G23" s="36" t="s">
        <v>398</v>
      </c>
      <c r="H23" s="36"/>
      <c r="I23" s="45"/>
    </row>
    <row r="24" ht="21.95" customHeight="1" spans="1:9">
      <c r="A24" s="14"/>
      <c r="B24" s="11"/>
      <c r="C24" s="33"/>
      <c r="D24" s="34" t="s">
        <v>394</v>
      </c>
      <c r="E24" s="35"/>
      <c r="F24" s="33"/>
      <c r="G24" s="36" t="s">
        <v>394</v>
      </c>
      <c r="H24" s="36"/>
      <c r="I24" s="45"/>
    </row>
    <row r="25" ht="21.95" customHeight="1" spans="1:9">
      <c r="A25" s="14"/>
      <c r="B25" s="11"/>
      <c r="C25" s="14" t="s">
        <v>399</v>
      </c>
      <c r="D25" s="40"/>
      <c r="E25" s="14"/>
      <c r="F25" s="14" t="s">
        <v>399</v>
      </c>
      <c r="G25" s="41"/>
      <c r="H25" s="41"/>
      <c r="I25" s="40"/>
    </row>
    <row r="26" ht="21.95" customHeight="1" spans="1:9">
      <c r="A26" s="14"/>
      <c r="B26" s="14" t="s">
        <v>400</v>
      </c>
      <c r="C26" s="33" t="s">
        <v>401</v>
      </c>
      <c r="D26" s="34" t="s">
        <v>396</v>
      </c>
      <c r="E26" s="35" t="s">
        <v>392</v>
      </c>
      <c r="F26" s="33" t="s">
        <v>401</v>
      </c>
      <c r="G26" s="36" t="s">
        <v>396</v>
      </c>
      <c r="H26" s="36"/>
      <c r="I26" s="35" t="s">
        <v>392</v>
      </c>
    </row>
    <row r="27" ht="21.95" customHeight="1" spans="1:9">
      <c r="A27" s="14"/>
      <c r="B27" s="11"/>
      <c r="C27" s="33"/>
      <c r="D27" s="34" t="s">
        <v>398</v>
      </c>
      <c r="E27" s="35"/>
      <c r="F27" s="33"/>
      <c r="G27" s="36" t="s">
        <v>398</v>
      </c>
      <c r="H27" s="36"/>
      <c r="I27" s="45"/>
    </row>
    <row r="28" ht="21.95" customHeight="1" spans="1:9">
      <c r="A28" s="14"/>
      <c r="B28" s="11"/>
      <c r="C28" s="33"/>
      <c r="D28" s="34" t="s">
        <v>394</v>
      </c>
      <c r="E28" s="35"/>
      <c r="F28" s="33"/>
      <c r="G28" s="36" t="s">
        <v>394</v>
      </c>
      <c r="H28" s="36"/>
      <c r="I28" s="45"/>
    </row>
    <row r="29" ht="21.95" customHeight="1" spans="1:9">
      <c r="A29" s="14"/>
      <c r="B29" s="11"/>
      <c r="C29" s="33" t="s">
        <v>402</v>
      </c>
      <c r="D29" s="34" t="s">
        <v>403</v>
      </c>
      <c r="E29" s="35" t="s">
        <v>392</v>
      </c>
      <c r="F29" s="33" t="s">
        <v>402</v>
      </c>
      <c r="G29" s="36" t="s">
        <v>403</v>
      </c>
      <c r="H29" s="36"/>
      <c r="I29" s="35" t="s">
        <v>392</v>
      </c>
    </row>
    <row r="30" ht="21.95" customHeight="1" spans="1:9">
      <c r="A30" s="14"/>
      <c r="B30" s="11"/>
      <c r="C30" s="33"/>
      <c r="D30" s="34" t="s">
        <v>398</v>
      </c>
      <c r="E30" s="35"/>
      <c r="F30" s="33"/>
      <c r="G30" s="36" t="s">
        <v>398</v>
      </c>
      <c r="H30" s="36"/>
      <c r="I30" s="45"/>
    </row>
    <row r="31" ht="21.95" customHeight="1" spans="1:9">
      <c r="A31" s="14"/>
      <c r="B31" s="11"/>
      <c r="C31" s="33"/>
      <c r="D31" s="34" t="s">
        <v>394</v>
      </c>
      <c r="E31" s="35"/>
      <c r="F31" s="33"/>
      <c r="G31" s="36" t="s">
        <v>394</v>
      </c>
      <c r="H31" s="36"/>
      <c r="I31" s="45"/>
    </row>
    <row r="32" ht="21.95" customHeight="1" spans="1:9">
      <c r="A32" s="14"/>
      <c r="B32" s="11"/>
      <c r="C32" s="33" t="s">
        <v>404</v>
      </c>
      <c r="D32" s="34" t="s">
        <v>405</v>
      </c>
      <c r="E32" s="35" t="s">
        <v>392</v>
      </c>
      <c r="F32" s="33" t="s">
        <v>404</v>
      </c>
      <c r="G32" s="36" t="s">
        <v>405</v>
      </c>
      <c r="H32" s="36"/>
      <c r="I32" s="35" t="s">
        <v>392</v>
      </c>
    </row>
    <row r="33" ht="21.95" customHeight="1" spans="1:9">
      <c r="A33" s="14"/>
      <c r="B33" s="11"/>
      <c r="C33" s="33"/>
      <c r="D33" s="34" t="s">
        <v>398</v>
      </c>
      <c r="E33" s="35"/>
      <c r="F33" s="33"/>
      <c r="G33" s="36" t="s">
        <v>398</v>
      </c>
      <c r="H33" s="36"/>
      <c r="I33" s="45"/>
    </row>
    <row r="34" ht="21.95" customHeight="1" spans="1:9">
      <c r="A34" s="14"/>
      <c r="B34" s="11"/>
      <c r="C34" s="33"/>
      <c r="D34" s="34" t="s">
        <v>394</v>
      </c>
      <c r="E34" s="35"/>
      <c r="F34" s="33"/>
      <c r="G34" s="36" t="s">
        <v>394</v>
      </c>
      <c r="H34" s="36"/>
      <c r="I34" s="45"/>
    </row>
    <row r="35" ht="21.95" customHeight="1" spans="1:9">
      <c r="A35" s="14"/>
      <c r="B35" s="11"/>
      <c r="C35" s="33" t="s">
        <v>406</v>
      </c>
      <c r="D35" s="34" t="s">
        <v>407</v>
      </c>
      <c r="E35" s="35" t="s">
        <v>392</v>
      </c>
      <c r="F35" s="33" t="s">
        <v>406</v>
      </c>
      <c r="G35" s="36" t="s">
        <v>407</v>
      </c>
      <c r="H35" s="36"/>
      <c r="I35" s="35" t="s">
        <v>392</v>
      </c>
    </row>
    <row r="36" ht="21.95" customHeight="1" spans="1:9">
      <c r="A36" s="14"/>
      <c r="B36" s="11"/>
      <c r="C36" s="33"/>
      <c r="D36" s="34" t="s">
        <v>398</v>
      </c>
      <c r="E36" s="35"/>
      <c r="F36" s="33"/>
      <c r="G36" s="36" t="s">
        <v>398</v>
      </c>
      <c r="H36" s="36"/>
      <c r="I36" s="45"/>
    </row>
    <row r="37" ht="21.95" customHeight="1" spans="1:9">
      <c r="A37" s="14"/>
      <c r="B37" s="11"/>
      <c r="C37" s="33"/>
      <c r="D37" s="34" t="s">
        <v>394</v>
      </c>
      <c r="E37" s="35"/>
      <c r="F37" s="33"/>
      <c r="G37" s="36" t="s">
        <v>394</v>
      </c>
      <c r="H37" s="36"/>
      <c r="I37" s="45"/>
    </row>
    <row r="38" ht="21.95" customHeight="1" spans="1:9">
      <c r="A38" s="14"/>
      <c r="B38" s="11"/>
      <c r="C38" s="14" t="s">
        <v>399</v>
      </c>
      <c r="D38" s="40"/>
      <c r="E38" s="40"/>
      <c r="F38" s="14" t="s">
        <v>399</v>
      </c>
      <c r="G38" s="41"/>
      <c r="H38" s="41"/>
      <c r="I38" s="40"/>
    </row>
    <row r="39" ht="21.95" customHeight="1" spans="1:9">
      <c r="A39" s="14"/>
      <c r="B39" s="14" t="s">
        <v>408</v>
      </c>
      <c r="C39" s="14" t="s">
        <v>409</v>
      </c>
      <c r="D39" s="20" t="s">
        <v>410</v>
      </c>
      <c r="E39" s="11"/>
      <c r="F39" s="14" t="s">
        <v>409</v>
      </c>
      <c r="G39" s="41" t="s">
        <v>410</v>
      </c>
      <c r="H39" s="41"/>
      <c r="I39" s="40"/>
    </row>
    <row r="40" ht="21.95" customHeight="1" spans="1:9">
      <c r="A40" s="14"/>
      <c r="B40" s="14"/>
      <c r="C40" s="14"/>
      <c r="D40" s="20" t="s">
        <v>398</v>
      </c>
      <c r="E40" s="14"/>
      <c r="F40" s="14"/>
      <c r="G40" s="41" t="s">
        <v>398</v>
      </c>
      <c r="H40" s="41"/>
      <c r="I40" s="40"/>
    </row>
    <row r="41" ht="21.95" customHeight="1" spans="1:9">
      <c r="A41" s="14"/>
      <c r="B41" s="14"/>
      <c r="C41" s="14"/>
      <c r="D41" s="20" t="s">
        <v>394</v>
      </c>
      <c r="E41" s="14"/>
      <c r="F41" s="14"/>
      <c r="G41" s="41" t="s">
        <v>394</v>
      </c>
      <c r="H41" s="41"/>
      <c r="I41" s="40"/>
    </row>
    <row r="42" ht="21.95" customHeight="1" spans="1:9">
      <c r="A42" s="14"/>
      <c r="B42" s="14"/>
      <c r="C42" s="14" t="s">
        <v>399</v>
      </c>
      <c r="D42" s="40"/>
      <c r="E42" s="14"/>
      <c r="F42" s="14" t="s">
        <v>399</v>
      </c>
      <c r="G42" s="41"/>
      <c r="H42" s="41"/>
      <c r="I42" s="40"/>
    </row>
    <row r="43" ht="27" customHeight="1" spans="1:9">
      <c r="A43" s="42" t="s">
        <v>411</v>
      </c>
      <c r="B43" s="42"/>
      <c r="C43" s="42"/>
      <c r="D43" s="42"/>
      <c r="E43" s="42"/>
      <c r="F43" s="42"/>
      <c r="G43" s="42"/>
      <c r="H43" s="42"/>
      <c r="I43" s="42"/>
    </row>
  </sheetData>
  <mergeCells count="74">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G42:H42"/>
    <mergeCell ref="A43:I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F13:F15"/>
    <mergeCell ref="F16:F18"/>
    <mergeCell ref="F19:F21"/>
    <mergeCell ref="F22:F24"/>
    <mergeCell ref="F26:F28"/>
    <mergeCell ref="F29:F31"/>
    <mergeCell ref="F32:F34"/>
    <mergeCell ref="F35:F37"/>
    <mergeCell ref="F39:F41"/>
    <mergeCell ref="A7:C9"/>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selection activeCell="L17" sqref="L17"/>
    </sheetView>
  </sheetViews>
  <sheetFormatPr defaultColWidth="9.33333333333333" defaultRowHeight="11.25"/>
  <cols>
    <col min="1" max="1" width="19.3333333333333" style="182" customWidth="1"/>
    <col min="2" max="9" width="9.33333333333333" style="182"/>
    <col min="10" max="10" width="31.3333333333333" style="182" customWidth="1"/>
    <col min="11" max="11" width="14.3333333333333" style="182" customWidth="1"/>
    <col min="12" max="12" width="49.3333333333333" style="182" customWidth="1"/>
    <col min="13" max="16384" width="9.33333333333333" style="182"/>
  </cols>
  <sheetData>
    <row r="1" ht="22.5" spans="1:12">
      <c r="A1" s="213" t="s">
        <v>5</v>
      </c>
      <c r="B1" s="213"/>
      <c r="C1" s="213"/>
      <c r="D1" s="213"/>
      <c r="E1" s="213"/>
      <c r="F1" s="213"/>
      <c r="G1" s="213"/>
      <c r="H1" s="213"/>
      <c r="I1" s="213"/>
      <c r="J1" s="213"/>
      <c r="K1" s="213"/>
      <c r="L1" s="213"/>
    </row>
    <row r="2" customFormat="1" ht="24" customHeight="1" spans="1:12">
      <c r="A2" s="214" t="s">
        <v>6</v>
      </c>
      <c r="B2" s="215" t="s">
        <v>7</v>
      </c>
      <c r="C2" s="216"/>
      <c r="D2" s="216"/>
      <c r="E2" s="216"/>
      <c r="F2" s="216"/>
      <c r="G2" s="216"/>
      <c r="H2" s="216"/>
      <c r="I2" s="216"/>
      <c r="J2" s="222"/>
      <c r="K2" s="214" t="s">
        <v>8</v>
      </c>
      <c r="L2" s="214" t="s">
        <v>9</v>
      </c>
    </row>
    <row r="3" s="212" customFormat="1" ht="24.95" customHeight="1" spans="1:12">
      <c r="A3" s="214" t="s">
        <v>10</v>
      </c>
      <c r="B3" s="217" t="s">
        <v>11</v>
      </c>
      <c r="C3" s="217"/>
      <c r="D3" s="217"/>
      <c r="E3" s="217"/>
      <c r="F3" s="217"/>
      <c r="G3" s="217"/>
      <c r="H3" s="217"/>
      <c r="I3" s="217"/>
      <c r="J3" s="217"/>
      <c r="K3" s="214" t="s">
        <v>12</v>
      </c>
      <c r="L3" s="214"/>
    </row>
    <row r="4" s="212" customFormat="1" ht="24.95" customHeight="1" spans="1:12">
      <c r="A4" s="214" t="s">
        <v>13</v>
      </c>
      <c r="B4" s="217" t="s">
        <v>14</v>
      </c>
      <c r="C4" s="217"/>
      <c r="D4" s="217"/>
      <c r="E4" s="217"/>
      <c r="F4" s="217"/>
      <c r="G4" s="217"/>
      <c r="H4" s="217"/>
      <c r="I4" s="217"/>
      <c r="J4" s="217"/>
      <c r="K4" s="214" t="s">
        <v>12</v>
      </c>
      <c r="L4" s="214"/>
    </row>
    <row r="5" s="212" customFormat="1" ht="24.95" customHeight="1" spans="1:12">
      <c r="A5" s="214" t="s">
        <v>15</v>
      </c>
      <c r="B5" s="217" t="s">
        <v>16</v>
      </c>
      <c r="C5" s="217"/>
      <c r="D5" s="217"/>
      <c r="E5" s="217"/>
      <c r="F5" s="217"/>
      <c r="G5" s="217"/>
      <c r="H5" s="217"/>
      <c r="I5" s="217"/>
      <c r="J5" s="217"/>
      <c r="K5" s="214" t="s">
        <v>12</v>
      </c>
      <c r="L5" s="214"/>
    </row>
    <row r="6" s="212" customFormat="1" ht="24.95" customHeight="1" spans="1:12">
      <c r="A6" s="214" t="s">
        <v>17</v>
      </c>
      <c r="B6" s="217" t="s">
        <v>18</v>
      </c>
      <c r="C6" s="217"/>
      <c r="D6" s="217"/>
      <c r="E6" s="217"/>
      <c r="F6" s="217"/>
      <c r="G6" s="217"/>
      <c r="H6" s="217"/>
      <c r="I6" s="217"/>
      <c r="J6" s="217"/>
      <c r="K6" s="214" t="s">
        <v>12</v>
      </c>
      <c r="L6" s="214"/>
    </row>
    <row r="7" s="212" customFormat="1" ht="24.95" customHeight="1" spans="1:12">
      <c r="A7" s="214" t="s">
        <v>19</v>
      </c>
      <c r="B7" s="217" t="s">
        <v>20</v>
      </c>
      <c r="C7" s="217"/>
      <c r="D7" s="217"/>
      <c r="E7" s="217"/>
      <c r="F7" s="217"/>
      <c r="G7" s="217"/>
      <c r="H7" s="217"/>
      <c r="I7" s="217"/>
      <c r="J7" s="217"/>
      <c r="K7" s="214" t="s">
        <v>12</v>
      </c>
      <c r="L7" s="214"/>
    </row>
    <row r="8" s="212" customFormat="1" ht="24.95" customHeight="1" spans="1:12">
      <c r="A8" s="214" t="s">
        <v>21</v>
      </c>
      <c r="B8" s="217" t="s">
        <v>22</v>
      </c>
      <c r="C8" s="217"/>
      <c r="D8" s="217"/>
      <c r="E8" s="217"/>
      <c r="F8" s="217"/>
      <c r="G8" s="217"/>
      <c r="H8" s="217"/>
      <c r="I8" s="217"/>
      <c r="J8" s="217"/>
      <c r="K8" s="214" t="s">
        <v>12</v>
      </c>
      <c r="L8" s="214"/>
    </row>
    <row r="9" s="212" customFormat="1" ht="24.95" customHeight="1" spans="1:12">
      <c r="A9" s="214" t="s">
        <v>23</v>
      </c>
      <c r="B9" s="217" t="s">
        <v>24</v>
      </c>
      <c r="C9" s="217"/>
      <c r="D9" s="217"/>
      <c r="E9" s="217"/>
      <c r="F9" s="217"/>
      <c r="G9" s="217"/>
      <c r="H9" s="217"/>
      <c r="I9" s="217"/>
      <c r="J9" s="217"/>
      <c r="K9" s="214" t="s">
        <v>12</v>
      </c>
      <c r="L9" s="214"/>
    </row>
    <row r="10" s="212" customFormat="1" ht="24.95" customHeight="1" spans="1:12">
      <c r="A10" s="214" t="s">
        <v>25</v>
      </c>
      <c r="B10" s="217" t="s">
        <v>26</v>
      </c>
      <c r="C10" s="217"/>
      <c r="D10" s="217"/>
      <c r="E10" s="217"/>
      <c r="F10" s="217"/>
      <c r="G10" s="217"/>
      <c r="H10" s="217"/>
      <c r="I10" s="217"/>
      <c r="J10" s="217"/>
      <c r="K10" s="214" t="s">
        <v>12</v>
      </c>
      <c r="L10" s="214"/>
    </row>
    <row r="11" s="212" customFormat="1" ht="24.95" customHeight="1" spans="1:12">
      <c r="A11" s="214" t="s">
        <v>27</v>
      </c>
      <c r="B11" s="217" t="s">
        <v>28</v>
      </c>
      <c r="C11" s="217"/>
      <c r="D11" s="217"/>
      <c r="E11" s="217"/>
      <c r="F11" s="217"/>
      <c r="G11" s="217"/>
      <c r="H11" s="217"/>
      <c r="I11" s="217"/>
      <c r="J11" s="217"/>
      <c r="K11" s="214" t="s">
        <v>29</v>
      </c>
      <c r="L11" s="214" t="s">
        <v>30</v>
      </c>
    </row>
    <row r="12" s="212" customFormat="1" ht="24.95" customHeight="1" spans="1:12">
      <c r="A12" s="214" t="s">
        <v>31</v>
      </c>
      <c r="B12" s="217" t="s">
        <v>32</v>
      </c>
      <c r="C12" s="217"/>
      <c r="D12" s="217"/>
      <c r="E12" s="217"/>
      <c r="F12" s="217"/>
      <c r="G12" s="217"/>
      <c r="H12" s="217"/>
      <c r="I12" s="217"/>
      <c r="J12" s="217"/>
      <c r="K12" s="214" t="s">
        <v>12</v>
      </c>
      <c r="L12" s="214"/>
    </row>
    <row r="13" s="212" customFormat="1" ht="24.95" customHeight="1" spans="1:12">
      <c r="A13" s="214" t="s">
        <v>33</v>
      </c>
      <c r="B13" s="218" t="s">
        <v>34</v>
      </c>
      <c r="C13" s="219"/>
      <c r="D13" s="219"/>
      <c r="E13" s="219"/>
      <c r="F13" s="219"/>
      <c r="G13" s="219"/>
      <c r="H13" s="219"/>
      <c r="I13" s="219"/>
      <c r="J13" s="223"/>
      <c r="K13" s="214" t="s">
        <v>29</v>
      </c>
      <c r="L13" s="214" t="s">
        <v>35</v>
      </c>
    </row>
    <row r="14" s="212" customFormat="1" ht="24.95" customHeight="1" spans="1:12">
      <c r="A14" s="214" t="s">
        <v>36</v>
      </c>
      <c r="B14" s="217" t="s">
        <v>37</v>
      </c>
      <c r="C14" s="217"/>
      <c r="D14" s="217"/>
      <c r="E14" s="217"/>
      <c r="F14" s="217"/>
      <c r="G14" s="217"/>
      <c r="H14" s="217"/>
      <c r="I14" s="217"/>
      <c r="J14" s="217"/>
      <c r="K14" s="214" t="s">
        <v>29</v>
      </c>
      <c r="L14" s="214" t="s">
        <v>38</v>
      </c>
    </row>
    <row r="15" s="212" customFormat="1" ht="24.95" customHeight="1" spans="1:12">
      <c r="A15" s="214" t="s">
        <v>39</v>
      </c>
      <c r="B15" s="220" t="s">
        <v>40</v>
      </c>
      <c r="C15" s="220"/>
      <c r="D15" s="220"/>
      <c r="E15" s="220"/>
      <c r="F15" s="220"/>
      <c r="G15" s="220"/>
      <c r="H15" s="220"/>
      <c r="I15" s="220"/>
      <c r="J15" s="220"/>
      <c r="K15" s="214" t="s">
        <v>12</v>
      </c>
      <c r="L15" s="224"/>
    </row>
    <row r="16" ht="24.95" customHeight="1" spans="1:12">
      <c r="A16" s="214" t="s">
        <v>41</v>
      </c>
      <c r="B16" s="217" t="s">
        <v>42</v>
      </c>
      <c r="C16" s="217"/>
      <c r="D16" s="217"/>
      <c r="E16" s="217"/>
      <c r="F16" s="217"/>
      <c r="G16" s="217"/>
      <c r="H16" s="217"/>
      <c r="I16" s="217"/>
      <c r="J16" s="217"/>
      <c r="K16" s="214" t="s">
        <v>12</v>
      </c>
      <c r="L16" s="225"/>
    </row>
    <row r="17" ht="24.95" customHeight="1" spans="1:12">
      <c r="A17" s="214" t="s">
        <v>43</v>
      </c>
      <c r="B17" s="217" t="s">
        <v>44</v>
      </c>
      <c r="C17" s="217"/>
      <c r="D17" s="217"/>
      <c r="E17" s="217"/>
      <c r="F17" s="217"/>
      <c r="G17" s="217"/>
      <c r="H17" s="217"/>
      <c r="I17" s="217"/>
      <c r="J17" s="217"/>
      <c r="K17" s="214" t="s">
        <v>12</v>
      </c>
      <c r="L17" s="225"/>
    </row>
    <row r="18" ht="24.95" customHeight="1" spans="1:12">
      <c r="A18" s="214" t="s">
        <v>45</v>
      </c>
      <c r="B18" s="217" t="s">
        <v>46</v>
      </c>
      <c r="C18" s="217"/>
      <c r="D18" s="217"/>
      <c r="E18" s="217"/>
      <c r="F18" s="217"/>
      <c r="G18" s="217"/>
      <c r="H18" s="217"/>
      <c r="I18" s="217"/>
      <c r="J18" s="217"/>
      <c r="K18" s="214" t="s">
        <v>12</v>
      </c>
      <c r="L18" s="225"/>
    </row>
    <row r="19" ht="18" customHeight="1" spans="1:12">
      <c r="A19" s="221" t="s">
        <v>47</v>
      </c>
      <c r="B19" s="221"/>
      <c r="C19" s="221"/>
      <c r="D19" s="221"/>
      <c r="E19" s="221"/>
      <c r="F19" s="221"/>
      <c r="G19" s="221"/>
      <c r="H19" s="221"/>
      <c r="I19" s="221"/>
      <c r="J19" s="221"/>
      <c r="K19" s="221"/>
      <c r="L19" s="221"/>
    </row>
  </sheetData>
  <mergeCells count="19">
    <mergeCell ref="A1:L1"/>
    <mergeCell ref="B2:J2"/>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A19:L19"/>
  </mergeCells>
  <pageMargins left="0.75" right="0.75" top="1" bottom="1" header="0.5" footer="0.5"/>
  <pageSetup paperSize="9" scale="85"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showZeros="0" topLeftCell="B1" workbookViewId="0">
      <selection activeCell="F12" sqref="F12"/>
    </sheetView>
  </sheetViews>
  <sheetFormatPr defaultColWidth="9.16666666666667" defaultRowHeight="12.75" customHeight="1" outlineLevelCol="7"/>
  <cols>
    <col min="1" max="1" width="40.5" style="182" customWidth="1"/>
    <col min="2" max="2" width="23.3333333333333" style="183" customWidth="1"/>
    <col min="3" max="3" width="41" style="182" customWidth="1"/>
    <col min="4" max="4" width="28.6666666666667" style="183" customWidth="1"/>
    <col min="5" max="5" width="43" style="182" customWidth="1"/>
    <col min="6" max="6" width="24.1666666666667" style="182" customWidth="1"/>
    <col min="7" max="7" width="44.3333333333333" style="182" customWidth="1"/>
    <col min="8" max="8" width="19.6666666666667" style="182" customWidth="1"/>
    <col min="9" max="253" width="9.16666666666667" style="182" customWidth="1"/>
    <col min="254" max="16384" width="9.16666666666667" style="182"/>
  </cols>
  <sheetData>
    <row r="1" ht="15" customHeight="1" spans="1:6">
      <c r="A1" s="184" t="s">
        <v>10</v>
      </c>
      <c r="B1" s="185"/>
      <c r="C1" s="185"/>
      <c r="D1" s="185"/>
      <c r="E1" s="185"/>
      <c r="F1" s="186"/>
    </row>
    <row r="2" ht="29.1" customHeight="1" spans="1:6">
      <c r="A2" s="187" t="s">
        <v>11</v>
      </c>
      <c r="B2" s="187"/>
      <c r="C2" s="187"/>
      <c r="D2" s="187"/>
      <c r="E2" s="187"/>
      <c r="F2" s="187"/>
    </row>
    <row r="3" s="181" customFormat="1" ht="15" customHeight="1" spans="1:6">
      <c r="A3" s="188"/>
      <c r="B3" s="188"/>
      <c r="C3" s="189"/>
      <c r="D3" s="189"/>
      <c r="E3" s="190"/>
      <c r="F3" s="191" t="s">
        <v>48</v>
      </c>
    </row>
    <row r="4" s="181" customFormat="1" ht="22.5" customHeight="1" spans="1:8">
      <c r="A4" s="192" t="s">
        <v>49</v>
      </c>
      <c r="B4" s="192"/>
      <c r="C4" s="193" t="s">
        <v>50</v>
      </c>
      <c r="D4" s="194"/>
      <c r="E4" s="194"/>
      <c r="F4" s="194"/>
      <c r="G4" s="194"/>
      <c r="H4" s="195"/>
    </row>
    <row r="5" s="181" customFormat="1" ht="22.5" customHeight="1" spans="1:8">
      <c r="A5" s="192" t="s">
        <v>51</v>
      </c>
      <c r="B5" s="192" t="s">
        <v>52</v>
      </c>
      <c r="C5" s="192" t="s">
        <v>53</v>
      </c>
      <c r="D5" s="196" t="s">
        <v>52</v>
      </c>
      <c r="E5" s="192" t="s">
        <v>54</v>
      </c>
      <c r="F5" s="192" t="s">
        <v>52</v>
      </c>
      <c r="G5" s="137" t="s">
        <v>55</v>
      </c>
      <c r="H5" s="137" t="s">
        <v>52</v>
      </c>
    </row>
    <row r="6" s="181" customFormat="1" ht="22.5" customHeight="1" spans="1:8">
      <c r="A6" s="197" t="s">
        <v>56</v>
      </c>
      <c r="B6" s="173">
        <f>B7</f>
        <v>49203</v>
      </c>
      <c r="C6" s="197" t="s">
        <v>56</v>
      </c>
      <c r="D6" s="173">
        <f>SUM(D7:D34)</f>
        <v>49203</v>
      </c>
      <c r="E6" s="198" t="s">
        <v>56</v>
      </c>
      <c r="F6" s="173">
        <f>F7+F12</f>
        <v>49203</v>
      </c>
      <c r="G6" s="143" t="s">
        <v>56</v>
      </c>
      <c r="H6" s="143">
        <f>SUM(H7:H21)</f>
        <v>49203</v>
      </c>
    </row>
    <row r="7" s="181" customFormat="1" ht="22.5" customHeight="1" spans="1:8">
      <c r="A7" s="199" t="s">
        <v>57</v>
      </c>
      <c r="B7" s="173">
        <f>B8</f>
        <v>49203</v>
      </c>
      <c r="C7" s="198" t="s">
        <v>58</v>
      </c>
      <c r="D7" s="173"/>
      <c r="E7" s="198" t="s">
        <v>59</v>
      </c>
      <c r="F7" s="173">
        <f>F8+F9+F10+F11</f>
        <v>45703</v>
      </c>
      <c r="G7" s="143" t="s">
        <v>60</v>
      </c>
      <c r="H7" s="143">
        <f>F8</f>
        <v>39683</v>
      </c>
    </row>
    <row r="8" s="181" customFormat="1" ht="22.5" customHeight="1" spans="1:8">
      <c r="A8" s="199" t="s">
        <v>61</v>
      </c>
      <c r="B8" s="173">
        <v>49203</v>
      </c>
      <c r="C8" s="198" t="s">
        <v>62</v>
      </c>
      <c r="D8" s="173"/>
      <c r="E8" s="198" t="s">
        <v>63</v>
      </c>
      <c r="F8" s="173">
        <v>39683</v>
      </c>
      <c r="G8" s="143" t="s">
        <v>64</v>
      </c>
      <c r="H8" s="143">
        <f>F9+F12</f>
        <v>8618</v>
      </c>
    </row>
    <row r="9" s="181" customFormat="1" ht="22.5" customHeight="1" spans="1:8">
      <c r="A9" s="200" t="s">
        <v>65</v>
      </c>
      <c r="B9" s="173"/>
      <c r="C9" s="198" t="s">
        <v>66</v>
      </c>
      <c r="D9" s="173"/>
      <c r="E9" s="198" t="s">
        <v>67</v>
      </c>
      <c r="F9" s="173">
        <v>5118</v>
      </c>
      <c r="G9" s="143" t="s">
        <v>68</v>
      </c>
      <c r="H9" s="143"/>
    </row>
    <row r="10" s="181" customFormat="1" ht="22.5" customHeight="1" spans="1:8">
      <c r="A10" s="199" t="s">
        <v>69</v>
      </c>
      <c r="B10" s="173"/>
      <c r="C10" s="198" t="s">
        <v>70</v>
      </c>
      <c r="D10" s="173"/>
      <c r="E10" s="198" t="s">
        <v>71</v>
      </c>
      <c r="F10" s="173">
        <v>902</v>
      </c>
      <c r="G10" s="143" t="s">
        <v>72</v>
      </c>
      <c r="H10" s="143"/>
    </row>
    <row r="11" s="181" customFormat="1" ht="22.5" customHeight="1" spans="1:8">
      <c r="A11" s="199" t="s">
        <v>73</v>
      </c>
      <c r="B11" s="173"/>
      <c r="C11" s="198" t="s">
        <v>74</v>
      </c>
      <c r="D11" s="173"/>
      <c r="E11" s="198" t="s">
        <v>75</v>
      </c>
      <c r="F11" s="173"/>
      <c r="G11" s="143" t="s">
        <v>76</v>
      </c>
      <c r="H11" s="143"/>
    </row>
    <row r="12" s="181" customFormat="1" ht="22.5" customHeight="1" spans="1:8">
      <c r="A12" s="199" t="s">
        <v>77</v>
      </c>
      <c r="B12" s="173"/>
      <c r="C12" s="198" t="s">
        <v>78</v>
      </c>
      <c r="D12" s="173"/>
      <c r="E12" s="198" t="s">
        <v>79</v>
      </c>
      <c r="F12" s="173">
        <v>3500</v>
      </c>
      <c r="G12" s="143" t="s">
        <v>80</v>
      </c>
      <c r="H12" s="143"/>
    </row>
    <row r="13" s="181" customFormat="1" ht="22.5" customHeight="1" spans="1:8">
      <c r="A13" s="199" t="s">
        <v>81</v>
      </c>
      <c r="B13" s="173"/>
      <c r="C13" s="198" t="s">
        <v>82</v>
      </c>
      <c r="D13" s="173"/>
      <c r="E13" s="198" t="s">
        <v>63</v>
      </c>
      <c r="F13" s="173"/>
      <c r="G13" s="143" t="s">
        <v>83</v>
      </c>
      <c r="H13" s="143"/>
    </row>
    <row r="14" s="181" customFormat="1" ht="22.5" customHeight="1" spans="1:8">
      <c r="A14" s="199" t="s">
        <v>84</v>
      </c>
      <c r="B14" s="173"/>
      <c r="C14" s="198" t="s">
        <v>85</v>
      </c>
      <c r="D14" s="173"/>
      <c r="E14" s="198" t="s">
        <v>67</v>
      </c>
      <c r="F14" s="173"/>
      <c r="G14" s="143" t="s">
        <v>86</v>
      </c>
      <c r="H14" s="143"/>
    </row>
    <row r="15" s="181" customFormat="1" ht="22.5" customHeight="1" spans="1:8">
      <c r="A15" s="199" t="s">
        <v>87</v>
      </c>
      <c r="B15" s="173"/>
      <c r="C15" s="198" t="s">
        <v>88</v>
      </c>
      <c r="D15" s="173"/>
      <c r="E15" s="198" t="s">
        <v>89</v>
      </c>
      <c r="F15" s="173"/>
      <c r="G15" s="143" t="s">
        <v>90</v>
      </c>
      <c r="H15" s="143">
        <f>F10</f>
        <v>902</v>
      </c>
    </row>
    <row r="16" s="181" customFormat="1" ht="22.5" customHeight="1" spans="1:8">
      <c r="A16" s="201" t="s">
        <v>91</v>
      </c>
      <c r="B16" s="173"/>
      <c r="C16" s="198" t="s">
        <v>92</v>
      </c>
      <c r="D16" s="173"/>
      <c r="E16" s="198" t="s">
        <v>93</v>
      </c>
      <c r="F16" s="173"/>
      <c r="G16" s="143" t="s">
        <v>94</v>
      </c>
      <c r="H16" s="143"/>
    </row>
    <row r="17" s="181" customFormat="1" ht="22.5" customHeight="1" spans="1:8">
      <c r="A17" s="201" t="s">
        <v>95</v>
      </c>
      <c r="B17" s="173"/>
      <c r="C17" s="198" t="s">
        <v>96</v>
      </c>
      <c r="D17" s="173"/>
      <c r="E17" s="198" t="s">
        <v>97</v>
      </c>
      <c r="F17" s="173"/>
      <c r="G17" s="143" t="s">
        <v>98</v>
      </c>
      <c r="H17" s="143"/>
    </row>
    <row r="18" s="181" customFormat="1" ht="22.5" customHeight="1" spans="1:8">
      <c r="A18" s="201"/>
      <c r="B18" s="202"/>
      <c r="C18" s="198" t="s">
        <v>99</v>
      </c>
      <c r="D18" s="173"/>
      <c r="E18" s="198" t="s">
        <v>100</v>
      </c>
      <c r="F18" s="173"/>
      <c r="G18" s="143" t="s">
        <v>101</v>
      </c>
      <c r="H18" s="143"/>
    </row>
    <row r="19" s="181" customFormat="1" ht="22.5" customHeight="1" spans="1:8">
      <c r="A19" s="201"/>
      <c r="B19" s="203"/>
      <c r="C19" s="198" t="s">
        <v>102</v>
      </c>
      <c r="D19" s="173"/>
      <c r="E19" s="198" t="s">
        <v>103</v>
      </c>
      <c r="F19" s="173"/>
      <c r="G19" s="143" t="s">
        <v>104</v>
      </c>
      <c r="H19" s="143"/>
    </row>
    <row r="20" s="181" customFormat="1" ht="22.5" customHeight="1" spans="1:8">
      <c r="A20" s="201"/>
      <c r="B20" s="202"/>
      <c r="C20" s="198" t="s">
        <v>105</v>
      </c>
      <c r="D20" s="173"/>
      <c r="E20" s="198" t="s">
        <v>106</v>
      </c>
      <c r="F20" s="173"/>
      <c r="G20" s="143" t="s">
        <v>107</v>
      </c>
      <c r="H20" s="143"/>
    </row>
    <row r="21" s="181" customFormat="1" ht="22.5" customHeight="1" spans="1:8">
      <c r="A21" s="204"/>
      <c r="B21" s="202"/>
      <c r="C21" s="198" t="s">
        <v>108</v>
      </c>
      <c r="D21" s="173">
        <v>49203</v>
      </c>
      <c r="E21" s="198" t="s">
        <v>109</v>
      </c>
      <c r="F21" s="173"/>
      <c r="G21" s="143" t="s">
        <v>110</v>
      </c>
      <c r="H21" s="143"/>
    </row>
    <row r="22" s="181" customFormat="1" ht="22.5" customHeight="1" spans="1:8">
      <c r="A22" s="143"/>
      <c r="B22" s="202"/>
      <c r="C22" s="198" t="s">
        <v>111</v>
      </c>
      <c r="D22" s="173"/>
      <c r="E22" s="198" t="s">
        <v>112</v>
      </c>
      <c r="F22" s="173"/>
      <c r="G22" s="143"/>
      <c r="H22" s="143"/>
    </row>
    <row r="23" s="181" customFormat="1" ht="22.5" customHeight="1" spans="1:8">
      <c r="A23" s="204"/>
      <c r="B23" s="202"/>
      <c r="C23" s="198" t="s">
        <v>113</v>
      </c>
      <c r="D23" s="173"/>
      <c r="E23" s="205" t="s">
        <v>114</v>
      </c>
      <c r="F23" s="173"/>
      <c r="G23" s="143"/>
      <c r="H23" s="143"/>
    </row>
    <row r="24" s="181" customFormat="1" ht="22.5" customHeight="1" spans="1:8">
      <c r="A24" s="204"/>
      <c r="B24" s="202"/>
      <c r="C24" s="198" t="s">
        <v>115</v>
      </c>
      <c r="D24" s="173"/>
      <c r="E24" s="205" t="s">
        <v>116</v>
      </c>
      <c r="F24" s="173"/>
      <c r="G24" s="143"/>
      <c r="H24" s="143"/>
    </row>
    <row r="25" s="181" customFormat="1" ht="22.5" customHeight="1" spans="1:8">
      <c r="A25" s="204"/>
      <c r="B25" s="202"/>
      <c r="C25" s="198" t="s">
        <v>117</v>
      </c>
      <c r="D25" s="173"/>
      <c r="E25" s="205" t="s">
        <v>118</v>
      </c>
      <c r="F25" s="173"/>
      <c r="G25" s="143"/>
      <c r="H25" s="143"/>
    </row>
    <row r="26" s="181" customFormat="1" ht="22.5" customHeight="1" spans="1:8">
      <c r="A26" s="204"/>
      <c r="B26" s="202"/>
      <c r="C26" s="198" t="s">
        <v>119</v>
      </c>
      <c r="D26" s="173"/>
      <c r="E26" s="205"/>
      <c r="F26" s="173"/>
      <c r="G26" s="143"/>
      <c r="H26" s="143"/>
    </row>
    <row r="27" s="181" customFormat="1" ht="22.5" customHeight="1" spans="1:8">
      <c r="A27" s="143"/>
      <c r="B27" s="203"/>
      <c r="C27" s="198" t="s">
        <v>120</v>
      </c>
      <c r="D27" s="173"/>
      <c r="E27" s="198"/>
      <c r="F27" s="173"/>
      <c r="G27" s="143"/>
      <c r="H27" s="143"/>
    </row>
    <row r="28" s="181" customFormat="1" ht="22.5" customHeight="1" spans="1:8">
      <c r="A28" s="204"/>
      <c r="B28" s="202"/>
      <c r="C28" s="198" t="s">
        <v>121</v>
      </c>
      <c r="D28" s="173"/>
      <c r="E28" s="198"/>
      <c r="F28" s="173"/>
      <c r="G28" s="143"/>
      <c r="H28" s="143"/>
    </row>
    <row r="29" s="181" customFormat="1" ht="22.5" customHeight="1" spans="1:8">
      <c r="A29" s="143"/>
      <c r="B29" s="203"/>
      <c r="C29" s="198" t="s">
        <v>122</v>
      </c>
      <c r="D29" s="173"/>
      <c r="E29" s="198"/>
      <c r="F29" s="173"/>
      <c r="G29" s="143"/>
      <c r="H29" s="143"/>
    </row>
    <row r="30" s="181" customFormat="1" ht="22.5" customHeight="1" spans="1:8">
      <c r="A30" s="143"/>
      <c r="B30" s="202"/>
      <c r="C30" s="198" t="s">
        <v>123</v>
      </c>
      <c r="D30" s="173"/>
      <c r="E30" s="198"/>
      <c r="F30" s="173"/>
      <c r="G30" s="143"/>
      <c r="H30" s="143"/>
    </row>
    <row r="31" s="181" customFormat="1" ht="22.5" customHeight="1" spans="1:8">
      <c r="A31" s="143"/>
      <c r="B31" s="202"/>
      <c r="C31" s="198" t="s">
        <v>124</v>
      </c>
      <c r="D31" s="173"/>
      <c r="E31" s="198"/>
      <c r="F31" s="173"/>
      <c r="G31" s="143"/>
      <c r="H31" s="143"/>
    </row>
    <row r="32" s="181" customFormat="1" ht="22.5" customHeight="1" spans="1:8">
      <c r="A32" s="143"/>
      <c r="B32" s="202"/>
      <c r="C32" s="198" t="s">
        <v>125</v>
      </c>
      <c r="D32" s="173"/>
      <c r="E32" s="198"/>
      <c r="F32" s="173"/>
      <c r="G32" s="143"/>
      <c r="H32" s="143"/>
    </row>
    <row r="33" s="181" customFormat="1" ht="22.5" customHeight="1" spans="1:8">
      <c r="A33" s="143"/>
      <c r="B33" s="202"/>
      <c r="C33" s="198" t="s">
        <v>126</v>
      </c>
      <c r="D33" s="173"/>
      <c r="E33" s="198"/>
      <c r="F33" s="173"/>
      <c r="G33" s="143"/>
      <c r="H33" s="143"/>
    </row>
    <row r="34" s="181" customFormat="1" ht="22.5" customHeight="1" spans="1:8">
      <c r="A34" s="204"/>
      <c r="B34" s="202"/>
      <c r="C34" s="198" t="s">
        <v>127</v>
      </c>
      <c r="D34" s="173"/>
      <c r="E34" s="198"/>
      <c r="F34" s="173"/>
      <c r="G34" s="143"/>
      <c r="H34" s="143"/>
    </row>
    <row r="35" s="181" customFormat="1" ht="22.5" customHeight="1" spans="1:8">
      <c r="A35" s="143"/>
      <c r="B35" s="202"/>
      <c r="C35" s="197"/>
      <c r="D35" s="173"/>
      <c r="E35" s="198"/>
      <c r="F35" s="173"/>
      <c r="G35" s="143"/>
      <c r="H35" s="143"/>
    </row>
    <row r="36" s="181" customFormat="1" ht="22.5" customHeight="1" spans="1:8">
      <c r="A36" s="143"/>
      <c r="B36" s="202"/>
      <c r="C36" s="198"/>
      <c r="D36" s="206"/>
      <c r="E36" s="198"/>
      <c r="F36" s="173"/>
      <c r="G36" s="143"/>
      <c r="H36" s="143"/>
    </row>
    <row r="37" s="181" customFormat="1" ht="26.25" customHeight="1" spans="1:8">
      <c r="A37" s="143"/>
      <c r="B37" s="202"/>
      <c r="C37" s="198"/>
      <c r="D37" s="206"/>
      <c r="E37" s="198"/>
      <c r="F37" s="206"/>
      <c r="G37" s="143"/>
      <c r="H37" s="143"/>
    </row>
    <row r="38" s="181" customFormat="1" ht="22.5" customHeight="1" spans="1:8">
      <c r="A38" s="196" t="s">
        <v>128</v>
      </c>
      <c r="B38" s="203">
        <f>SUM(B6,B18)</f>
        <v>49203</v>
      </c>
      <c r="C38" s="196" t="s">
        <v>129</v>
      </c>
      <c r="D38" s="207">
        <f>SUM(D6,D35)</f>
        <v>49203</v>
      </c>
      <c r="E38" s="196" t="s">
        <v>129</v>
      </c>
      <c r="F38" s="206">
        <f>SUM(F6,F26)</f>
        <v>49203</v>
      </c>
      <c r="G38" s="196" t="s">
        <v>129</v>
      </c>
      <c r="H38" s="206">
        <f>SUM(H6,H26)</f>
        <v>49203</v>
      </c>
    </row>
    <row r="39" s="181" customFormat="1" ht="22.5" customHeight="1" spans="1:8">
      <c r="A39" s="200" t="s">
        <v>130</v>
      </c>
      <c r="B39" s="202"/>
      <c r="C39" s="201" t="s">
        <v>131</v>
      </c>
      <c r="D39" s="206">
        <f>SUM(B45)-SUM(D38)-SUM(D40)</f>
        <v>0</v>
      </c>
      <c r="E39" s="201" t="s">
        <v>131</v>
      </c>
      <c r="F39" s="206">
        <f>D39</f>
        <v>0</v>
      </c>
      <c r="G39" s="201" t="s">
        <v>131</v>
      </c>
      <c r="H39" s="206">
        <f>F39</f>
        <v>0</v>
      </c>
    </row>
    <row r="40" s="181" customFormat="1" ht="22.5" customHeight="1" spans="1:8">
      <c r="A40" s="200" t="s">
        <v>132</v>
      </c>
      <c r="B40" s="202"/>
      <c r="C40" s="197" t="s">
        <v>133</v>
      </c>
      <c r="D40" s="173"/>
      <c r="E40" s="197" t="s">
        <v>133</v>
      </c>
      <c r="F40" s="173"/>
      <c r="G40" s="197" t="s">
        <v>133</v>
      </c>
      <c r="H40" s="173"/>
    </row>
    <row r="41" s="181" customFormat="1" ht="22.5" customHeight="1" spans="1:8">
      <c r="A41" s="200" t="s">
        <v>134</v>
      </c>
      <c r="B41" s="208"/>
      <c r="C41" s="209"/>
      <c r="D41" s="206"/>
      <c r="E41" s="143"/>
      <c r="F41" s="206"/>
      <c r="G41" s="143"/>
      <c r="H41" s="206"/>
    </row>
    <row r="42" s="181" customFormat="1" ht="22.5" customHeight="1" spans="1:8">
      <c r="A42" s="200" t="s">
        <v>135</v>
      </c>
      <c r="B42" s="202"/>
      <c r="C42" s="209"/>
      <c r="D42" s="206"/>
      <c r="E42" s="204"/>
      <c r="F42" s="206"/>
      <c r="G42" s="204"/>
      <c r="H42" s="206"/>
    </row>
    <row r="43" s="181" customFormat="1" ht="22.5" customHeight="1" spans="1:8">
      <c r="A43" s="200" t="s">
        <v>136</v>
      </c>
      <c r="B43" s="202"/>
      <c r="C43" s="209"/>
      <c r="D43" s="210"/>
      <c r="E43" s="143"/>
      <c r="F43" s="206"/>
      <c r="G43" s="143"/>
      <c r="H43" s="206"/>
    </row>
    <row r="44" s="181" customFormat="1" ht="21" customHeight="1" spans="1:8">
      <c r="A44" s="143"/>
      <c r="B44" s="202"/>
      <c r="C44" s="204"/>
      <c r="D44" s="210"/>
      <c r="E44" s="204"/>
      <c r="F44" s="210"/>
      <c r="G44" s="204"/>
      <c r="H44" s="210"/>
    </row>
    <row r="45" s="181" customFormat="1" ht="22.5" customHeight="1" spans="1:8">
      <c r="A45" s="192" t="s">
        <v>137</v>
      </c>
      <c r="B45" s="203">
        <f t="shared" ref="B45:F45" si="0">SUM(B38,B39,B40)</f>
        <v>49203</v>
      </c>
      <c r="C45" s="211" t="s">
        <v>138</v>
      </c>
      <c r="D45" s="210">
        <f t="shared" si="0"/>
        <v>49203</v>
      </c>
      <c r="E45" s="192" t="s">
        <v>138</v>
      </c>
      <c r="F45" s="173">
        <f t="shared" si="0"/>
        <v>49203</v>
      </c>
      <c r="G45" s="192" t="s">
        <v>138</v>
      </c>
      <c r="H45" s="173">
        <f>SUM(H38,H39,H40)</f>
        <v>49203</v>
      </c>
    </row>
  </sheetData>
  <mergeCells count="4">
    <mergeCell ref="A2:F2"/>
    <mergeCell ref="A3:B3"/>
    <mergeCell ref="A4:B4"/>
    <mergeCell ref="C4:H4"/>
  </mergeCells>
  <printOptions horizontalCentered="1"/>
  <pageMargins left="0.75" right="0.75" top="0.789583333333333" bottom="1" header="0" footer="0"/>
  <pageSetup paperSize="9" scale="41"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showGridLines="0" showZeros="0" workbookViewId="0">
      <selection activeCell="E8" sqref="E8"/>
    </sheetView>
  </sheetViews>
  <sheetFormatPr defaultColWidth="9.16666666666667" defaultRowHeight="12.75" customHeight="1"/>
  <cols>
    <col min="1" max="1" width="13.6666666666667" customWidth="1"/>
    <col min="2" max="2" width="30.5" customWidth="1"/>
    <col min="3" max="3" width="12.1666666666667" customWidth="1"/>
    <col min="4" max="4" width="11" customWidth="1"/>
    <col min="5" max="5" width="14" customWidth="1"/>
    <col min="6" max="6" width="14.5" customWidth="1"/>
    <col min="7" max="7" width="11.3333333333333" customWidth="1"/>
    <col min="8" max="8" width="12.3333333333333" customWidth="1"/>
    <col min="9" max="13" width="14.3333333333333" customWidth="1"/>
    <col min="14" max="14" width="12.6666666666667" customWidth="1"/>
    <col min="15" max="15" width="14.3333333333333" customWidth="1"/>
    <col min="16" max="16" width="10.6666666666667" customWidth="1"/>
    <col min="17" max="17" width="9.16666666666667" customWidth="1"/>
  </cols>
  <sheetData>
    <row r="1" ht="29.25" customHeight="1" spans="1:3">
      <c r="A1" s="69" t="s">
        <v>13</v>
      </c>
      <c r="B1" s="90"/>
      <c r="C1" s="90"/>
    </row>
    <row r="2" ht="35.25" customHeight="1" spans="1:16">
      <c r="A2" s="179" t="s">
        <v>14</v>
      </c>
      <c r="B2" s="179"/>
      <c r="C2" s="179"/>
      <c r="D2" s="179"/>
      <c r="E2" s="179"/>
      <c r="F2" s="179"/>
      <c r="G2" s="179"/>
      <c r="H2" s="179"/>
      <c r="I2" s="179"/>
      <c r="J2" s="179"/>
      <c r="K2" s="179"/>
      <c r="L2" s="179"/>
      <c r="M2" s="179"/>
      <c r="N2" s="179"/>
      <c r="O2" s="179"/>
      <c r="P2" s="180"/>
    </row>
    <row r="3" ht="21.75" customHeight="1" spans="15:15">
      <c r="O3" s="96" t="s">
        <v>48</v>
      </c>
    </row>
    <row r="4" ht="18" customHeight="1" spans="1:15">
      <c r="A4" s="73" t="s">
        <v>139</v>
      </c>
      <c r="B4" s="73" t="s">
        <v>140</v>
      </c>
      <c r="C4" s="73" t="s">
        <v>141</v>
      </c>
      <c r="D4" s="73" t="s">
        <v>142</v>
      </c>
      <c r="E4" s="73"/>
      <c r="F4" s="73"/>
      <c r="G4" s="73"/>
      <c r="H4" s="73"/>
      <c r="I4" s="73"/>
      <c r="J4" s="73"/>
      <c r="K4" s="73"/>
      <c r="L4" s="73"/>
      <c r="M4" s="73"/>
      <c r="N4" s="73"/>
      <c r="O4" s="139"/>
    </row>
    <row r="5" ht="22.5" customHeight="1" spans="1:15">
      <c r="A5" s="73"/>
      <c r="B5" s="73"/>
      <c r="C5" s="73"/>
      <c r="D5" s="74" t="s">
        <v>143</v>
      </c>
      <c r="E5" s="74" t="s">
        <v>144</v>
      </c>
      <c r="F5" s="74"/>
      <c r="G5" s="74" t="s">
        <v>145</v>
      </c>
      <c r="H5" s="74" t="s">
        <v>146</v>
      </c>
      <c r="I5" s="74" t="s">
        <v>147</v>
      </c>
      <c r="J5" s="74" t="s">
        <v>148</v>
      </c>
      <c r="K5" s="74" t="s">
        <v>149</v>
      </c>
      <c r="L5" s="74" t="s">
        <v>130</v>
      </c>
      <c r="M5" s="74" t="s">
        <v>134</v>
      </c>
      <c r="N5" s="74" t="s">
        <v>150</v>
      </c>
      <c r="O5" s="74" t="s">
        <v>151</v>
      </c>
    </row>
    <row r="6" ht="54" customHeight="1" spans="1:15">
      <c r="A6" s="73"/>
      <c r="B6" s="73"/>
      <c r="C6" s="73"/>
      <c r="D6" s="74"/>
      <c r="E6" s="74" t="s">
        <v>152</v>
      </c>
      <c r="F6" s="74" t="s">
        <v>153</v>
      </c>
      <c r="G6" s="74"/>
      <c r="H6" s="74"/>
      <c r="I6" s="74"/>
      <c r="J6" s="74"/>
      <c r="K6" s="74"/>
      <c r="L6" s="74"/>
      <c r="M6" s="74"/>
      <c r="N6" s="74"/>
      <c r="O6" s="74"/>
    </row>
    <row r="7" ht="30" customHeight="1" spans="1:15">
      <c r="A7" s="112" t="s">
        <v>154</v>
      </c>
      <c r="B7" s="112" t="s">
        <v>154</v>
      </c>
      <c r="C7" s="112">
        <v>1</v>
      </c>
      <c r="D7" s="112">
        <v>2</v>
      </c>
      <c r="E7" s="112">
        <v>3</v>
      </c>
      <c r="F7" s="112">
        <v>4</v>
      </c>
      <c r="G7" s="112">
        <v>5</v>
      </c>
      <c r="H7" s="112">
        <v>6</v>
      </c>
      <c r="I7" s="112">
        <v>7</v>
      </c>
      <c r="J7" s="112">
        <v>8</v>
      </c>
      <c r="K7" s="112">
        <v>9</v>
      </c>
      <c r="L7" s="112">
        <v>10</v>
      </c>
      <c r="M7" s="112">
        <v>11</v>
      </c>
      <c r="N7" s="112">
        <v>12</v>
      </c>
      <c r="O7" s="112">
        <v>13</v>
      </c>
    </row>
    <row r="8" ht="30" customHeight="1" spans="1:15">
      <c r="A8" s="113"/>
      <c r="B8" s="113" t="s">
        <v>155</v>
      </c>
      <c r="C8" s="113">
        <f>D8</f>
        <v>49203</v>
      </c>
      <c r="D8" s="113">
        <f>E8</f>
        <v>49203</v>
      </c>
      <c r="E8" s="113">
        <v>49203</v>
      </c>
      <c r="F8" s="113"/>
      <c r="G8" s="113"/>
      <c r="H8" s="113"/>
      <c r="I8" s="113"/>
      <c r="J8" s="113"/>
      <c r="K8" s="113"/>
      <c r="L8" s="113"/>
      <c r="M8" s="113"/>
      <c r="N8" s="113"/>
      <c r="O8" s="113"/>
    </row>
    <row r="9" ht="30" customHeight="1" spans="1:15">
      <c r="A9" s="113"/>
      <c r="B9" s="113"/>
      <c r="C9" s="113"/>
      <c r="D9" s="113"/>
      <c r="E9" s="113"/>
      <c r="F9" s="113"/>
      <c r="G9" s="113"/>
      <c r="H9" s="113"/>
      <c r="I9" s="113"/>
      <c r="J9" s="113"/>
      <c r="K9" s="113"/>
      <c r="L9" s="113"/>
      <c r="M9" s="113"/>
      <c r="N9" s="113"/>
      <c r="O9" s="113"/>
    </row>
    <row r="10" ht="30" customHeight="1" spans="1:15">
      <c r="A10" s="113"/>
      <c r="B10" s="113"/>
      <c r="C10" s="113"/>
      <c r="D10" s="113"/>
      <c r="E10" s="113"/>
      <c r="F10" s="113"/>
      <c r="G10" s="113"/>
      <c r="H10" s="113"/>
      <c r="I10" s="113"/>
      <c r="J10" s="117"/>
      <c r="K10" s="117"/>
      <c r="L10" s="117"/>
      <c r="M10" s="117"/>
      <c r="N10" s="113"/>
      <c r="O10" s="113"/>
    </row>
    <row r="11" ht="30" customHeight="1" spans="1:15">
      <c r="A11" s="113"/>
      <c r="B11" s="117"/>
      <c r="C11" s="117"/>
      <c r="D11" s="113"/>
      <c r="E11" s="113"/>
      <c r="F11" s="113"/>
      <c r="G11" s="113"/>
      <c r="H11" s="117"/>
      <c r="I11" s="117"/>
      <c r="J11" s="117"/>
      <c r="K11" s="117"/>
      <c r="L11" s="117"/>
      <c r="M11" s="117"/>
      <c r="N11" s="113"/>
      <c r="O11" s="113"/>
    </row>
    <row r="12" ht="30" customHeight="1" spans="1:15">
      <c r="A12" s="113"/>
      <c r="B12" s="113"/>
      <c r="C12" s="113"/>
      <c r="D12" s="113"/>
      <c r="E12" s="113"/>
      <c r="F12" s="113"/>
      <c r="G12" s="113"/>
      <c r="H12" s="117"/>
      <c r="I12" s="117"/>
      <c r="J12" s="117"/>
      <c r="K12" s="117"/>
      <c r="L12" s="117"/>
      <c r="M12" s="117"/>
      <c r="N12" s="113"/>
      <c r="O12" s="113"/>
    </row>
    <row r="13" customHeight="1" spans="2:16">
      <c r="B13" s="90"/>
      <c r="C13" s="90"/>
      <c r="D13" s="90"/>
      <c r="E13" s="90"/>
      <c r="F13" s="90"/>
      <c r="G13" s="90"/>
      <c r="H13" s="90"/>
      <c r="I13" s="90"/>
      <c r="N13" s="90"/>
      <c r="O13" s="90"/>
      <c r="P13" s="90"/>
    </row>
    <row r="14" customHeight="1" spans="2:16">
      <c r="B14" s="90"/>
      <c r="C14" s="90"/>
      <c r="D14" s="90"/>
      <c r="E14" s="90"/>
      <c r="F14" s="90"/>
      <c r="G14" s="90"/>
      <c r="H14" s="90"/>
      <c r="N14" s="90"/>
      <c r="O14" s="90"/>
      <c r="P14" s="90"/>
    </row>
    <row r="15" customHeight="1" spans="4:16">
      <c r="D15" s="90"/>
      <c r="E15" s="90"/>
      <c r="F15" s="90"/>
      <c r="N15" s="90"/>
      <c r="O15" s="90"/>
      <c r="P15" s="90"/>
    </row>
    <row r="16" customHeight="1" spans="4:16">
      <c r="D16" s="90"/>
      <c r="E16" s="90"/>
      <c r="F16" s="90"/>
      <c r="G16" s="90"/>
      <c r="L16" s="90"/>
      <c r="N16" s="90"/>
      <c r="O16" s="90"/>
      <c r="P16" s="90"/>
    </row>
    <row r="17" customHeight="1" spans="7:16">
      <c r="G17" s="90"/>
      <c r="M17" s="90"/>
      <c r="N17" s="90"/>
      <c r="O17" s="90"/>
      <c r="P17" s="90"/>
    </row>
    <row r="18" customHeight="1" spans="13:16">
      <c r="M18" s="90"/>
      <c r="N18" s="90"/>
      <c r="O18" s="90"/>
      <c r="P18" s="90"/>
    </row>
    <row r="19" customHeight="1" spans="13:15">
      <c r="M19" s="90"/>
      <c r="O19" s="90"/>
    </row>
    <row r="20" customHeight="1" spans="13:15">
      <c r="M20" s="90"/>
      <c r="N20" s="90"/>
      <c r="O20" s="90"/>
    </row>
    <row r="21" customHeight="1" spans="14:15">
      <c r="N21" s="90"/>
      <c r="O21" s="90"/>
    </row>
  </sheetData>
  <mergeCells count="16">
    <mergeCell ref="A2:O2"/>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rintOptions horizontalCentered="1"/>
  <pageMargins left="0.589583333333333" right="0.589583333333333" top="0.789583333333333" bottom="0.789583333333333" header="0.5" footer="0.5"/>
  <pageSetup paperSize="9" scale="72"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showGridLines="0" showZeros="0" topLeftCell="D4" workbookViewId="0">
      <selection activeCell="G25" sqref="G25"/>
    </sheetView>
  </sheetViews>
  <sheetFormatPr defaultColWidth="9.16666666666667" defaultRowHeight="12.75" customHeight="1"/>
  <cols>
    <col min="1" max="1" width="13.6666666666667" customWidth="1"/>
    <col min="2" max="2" width="29.8333333333333" customWidth="1"/>
    <col min="3" max="3" width="15.5" customWidth="1"/>
    <col min="4" max="4" width="14.3333333333333" customWidth="1"/>
    <col min="5" max="5" width="12.3333333333333" customWidth="1"/>
    <col min="6" max="6" width="16" customWidth="1"/>
    <col min="7" max="10" width="14.3333333333333" customWidth="1"/>
    <col min="11" max="11" width="9.16666666666667" customWidth="1"/>
    <col min="12" max="13" width="14.3333333333333" customWidth="1"/>
    <col min="14" max="14" width="13.3333333333333" customWidth="1"/>
    <col min="15" max="15" width="9.16666666666667" customWidth="1"/>
  </cols>
  <sheetData>
    <row r="1" ht="29.25" customHeight="1" spans="1:3">
      <c r="A1" s="69" t="s">
        <v>15</v>
      </c>
      <c r="B1" s="90"/>
      <c r="C1" s="90"/>
    </row>
    <row r="2" ht="35.25" customHeight="1" spans="1:14">
      <c r="A2" s="179" t="s">
        <v>16</v>
      </c>
      <c r="B2" s="179"/>
      <c r="C2" s="179"/>
      <c r="D2" s="179"/>
      <c r="E2" s="179"/>
      <c r="F2" s="179"/>
      <c r="G2" s="179"/>
      <c r="H2" s="179"/>
      <c r="I2" s="179"/>
      <c r="J2" s="179"/>
      <c r="K2" s="179"/>
      <c r="L2" s="179"/>
      <c r="M2" s="179"/>
      <c r="N2" s="180"/>
    </row>
    <row r="3" s="66" customFormat="1" ht="21.75" customHeight="1" spans="13:13">
      <c r="M3" s="96" t="s">
        <v>48</v>
      </c>
    </row>
    <row r="4" s="66" customFormat="1" ht="15" customHeight="1" spans="1:13">
      <c r="A4" s="73" t="s">
        <v>139</v>
      </c>
      <c r="B4" s="73" t="s">
        <v>140</v>
      </c>
      <c r="C4" s="73" t="s">
        <v>141</v>
      </c>
      <c r="D4" s="73" t="s">
        <v>142</v>
      </c>
      <c r="E4" s="73"/>
      <c r="F4" s="73"/>
      <c r="G4" s="73"/>
      <c r="H4" s="73"/>
      <c r="I4" s="73"/>
      <c r="J4" s="73"/>
      <c r="K4" s="73"/>
      <c r="L4" s="73"/>
      <c r="M4" s="73"/>
    </row>
    <row r="5" s="66" customFormat="1" ht="30" customHeight="1" spans="1:13">
      <c r="A5" s="73"/>
      <c r="B5" s="73"/>
      <c r="C5" s="73"/>
      <c r="D5" s="74" t="s">
        <v>143</v>
      </c>
      <c r="E5" s="74" t="s">
        <v>156</v>
      </c>
      <c r="F5" s="74"/>
      <c r="G5" s="74" t="s">
        <v>145</v>
      </c>
      <c r="H5" s="74" t="s">
        <v>147</v>
      </c>
      <c r="I5" s="74" t="s">
        <v>148</v>
      </c>
      <c r="J5" s="74" t="s">
        <v>149</v>
      </c>
      <c r="K5" s="74" t="s">
        <v>132</v>
      </c>
      <c r="L5" s="74" t="s">
        <v>151</v>
      </c>
      <c r="M5" s="74" t="s">
        <v>134</v>
      </c>
    </row>
    <row r="6" s="66" customFormat="1" ht="40.5" customHeight="1" spans="1:13">
      <c r="A6" s="73"/>
      <c r="B6" s="73"/>
      <c r="C6" s="73"/>
      <c r="D6" s="74"/>
      <c r="E6" s="74" t="s">
        <v>152</v>
      </c>
      <c r="F6" s="74" t="s">
        <v>157</v>
      </c>
      <c r="G6" s="74"/>
      <c r="H6" s="74"/>
      <c r="I6" s="74"/>
      <c r="J6" s="74"/>
      <c r="K6" s="74"/>
      <c r="L6" s="74"/>
      <c r="M6" s="74"/>
    </row>
    <row r="7" s="66" customFormat="1" ht="24" customHeight="1" spans="1:13">
      <c r="A7" s="112" t="s">
        <v>154</v>
      </c>
      <c r="B7" s="112" t="s">
        <v>154</v>
      </c>
      <c r="C7" s="112">
        <v>1</v>
      </c>
      <c r="D7" s="112">
        <v>2</v>
      </c>
      <c r="E7" s="112">
        <v>3</v>
      </c>
      <c r="F7" s="112">
        <v>4</v>
      </c>
      <c r="G7" s="112">
        <v>5</v>
      </c>
      <c r="H7" s="112">
        <v>6</v>
      </c>
      <c r="I7" s="112">
        <v>7</v>
      </c>
      <c r="J7" s="112">
        <v>8</v>
      </c>
      <c r="K7" s="112">
        <v>9</v>
      </c>
      <c r="L7" s="112">
        <v>10</v>
      </c>
      <c r="M7" s="112">
        <v>11</v>
      </c>
    </row>
    <row r="8" s="66" customFormat="1" ht="24" customHeight="1" spans="1:13">
      <c r="A8" s="113"/>
      <c r="B8" s="113" t="s">
        <v>158</v>
      </c>
      <c r="C8" s="113">
        <f>D8</f>
        <v>49203</v>
      </c>
      <c r="D8" s="113">
        <f>E8</f>
        <v>49203</v>
      </c>
      <c r="E8" s="113">
        <v>49203</v>
      </c>
      <c r="F8" s="113"/>
      <c r="G8" s="113"/>
      <c r="H8" s="113"/>
      <c r="I8" s="113"/>
      <c r="J8" s="113"/>
      <c r="K8" s="113"/>
      <c r="L8" s="113"/>
      <c r="M8" s="113"/>
    </row>
    <row r="9" s="66" customFormat="1" ht="24" customHeight="1" spans="1:13">
      <c r="A9" s="113"/>
      <c r="B9" s="113"/>
      <c r="C9" s="113"/>
      <c r="D9" s="113"/>
      <c r="E9" s="113"/>
      <c r="F9" s="113"/>
      <c r="G9" s="113"/>
      <c r="H9" s="113"/>
      <c r="I9" s="113"/>
      <c r="J9" s="113"/>
      <c r="K9" s="113"/>
      <c r="L9" s="113"/>
      <c r="M9" s="113"/>
    </row>
    <row r="10" s="66" customFormat="1" ht="24" customHeight="1" spans="1:13">
      <c r="A10" s="113"/>
      <c r="B10" s="113"/>
      <c r="C10" s="113"/>
      <c r="D10" s="113"/>
      <c r="E10" s="113"/>
      <c r="F10" s="113"/>
      <c r="G10" s="113"/>
      <c r="H10" s="113"/>
      <c r="I10" s="113"/>
      <c r="J10" s="113"/>
      <c r="K10" s="113"/>
      <c r="L10" s="113"/>
      <c r="M10" s="113"/>
    </row>
    <row r="11" s="66" customFormat="1" ht="24" customHeight="1" spans="1:13">
      <c r="A11" s="113"/>
      <c r="B11" s="113"/>
      <c r="C11" s="113"/>
      <c r="D11" s="113"/>
      <c r="E11" s="113"/>
      <c r="F11" s="113"/>
      <c r="G11" s="113"/>
      <c r="H11" s="113"/>
      <c r="I11" s="117"/>
      <c r="J11" s="113"/>
      <c r="K11" s="113"/>
      <c r="L11" s="113"/>
      <c r="M11" s="113"/>
    </row>
    <row r="12" s="66" customFormat="1" ht="24" customHeight="1" spans="1:13">
      <c r="A12" s="113"/>
      <c r="B12" s="113"/>
      <c r="C12" s="113"/>
      <c r="D12" s="113"/>
      <c r="E12" s="113"/>
      <c r="F12" s="113"/>
      <c r="G12" s="113"/>
      <c r="H12" s="117"/>
      <c r="I12" s="117"/>
      <c r="J12" s="113"/>
      <c r="K12" s="113"/>
      <c r="L12" s="113"/>
      <c r="M12" s="113"/>
    </row>
    <row r="13" customHeight="1" spans="2:14">
      <c r="B13" s="90"/>
      <c r="C13" s="90"/>
      <c r="D13" s="90"/>
      <c r="E13" s="90"/>
      <c r="F13" s="90"/>
      <c r="G13" s="90"/>
      <c r="H13" s="90"/>
      <c r="I13" s="90"/>
      <c r="J13" s="90"/>
      <c r="K13" s="90"/>
      <c r="L13" s="90"/>
      <c r="M13" s="90"/>
      <c r="N13" s="90"/>
    </row>
    <row r="14" customHeight="1" spans="2:14">
      <c r="B14" s="90"/>
      <c r="C14" s="90"/>
      <c r="D14" s="90"/>
      <c r="E14" s="90"/>
      <c r="F14" s="90"/>
      <c r="G14" s="90"/>
      <c r="H14" s="90"/>
      <c r="J14" s="90"/>
      <c r="K14" s="90"/>
      <c r="L14" s="90"/>
      <c r="N14" s="90"/>
    </row>
    <row r="15" customHeight="1" spans="4:14">
      <c r="D15" s="90"/>
      <c r="E15" s="90"/>
      <c r="F15" s="90"/>
      <c r="J15" s="90"/>
      <c r="K15" s="90"/>
      <c r="L15" s="90"/>
      <c r="N15" s="90"/>
    </row>
    <row r="16" customHeight="1" spans="4:14">
      <c r="D16" s="90"/>
      <c r="E16" s="90"/>
      <c r="F16" s="90"/>
      <c r="G16" s="90"/>
      <c r="J16" s="90"/>
      <c r="K16" s="90"/>
      <c r="L16" s="90"/>
      <c r="N16" s="90"/>
    </row>
    <row r="17" customHeight="1" spans="7:12">
      <c r="G17" s="90"/>
      <c r="J17" s="90"/>
      <c r="K17" s="90"/>
      <c r="L17" s="90"/>
    </row>
  </sheetData>
  <mergeCells count="14">
    <mergeCell ref="A2:M2"/>
    <mergeCell ref="D4:M4"/>
    <mergeCell ref="E5:F5"/>
    <mergeCell ref="A4:A6"/>
    <mergeCell ref="B4:B6"/>
    <mergeCell ref="C4:C6"/>
    <mergeCell ref="D5:D6"/>
    <mergeCell ref="G5:G6"/>
    <mergeCell ref="H5:H6"/>
    <mergeCell ref="I5:I6"/>
    <mergeCell ref="J5:J6"/>
    <mergeCell ref="K5:K6"/>
    <mergeCell ref="L5:L6"/>
    <mergeCell ref="M5:M6"/>
  </mergeCells>
  <printOptions horizontalCentered="1"/>
  <pageMargins left="0.589583333333333" right="0.589583333333333" top="0.789583333333333" bottom="0.789583333333333" header="0.5" footer="0.5"/>
  <pageSetup paperSize="9" scale="78"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0"/>
  <sheetViews>
    <sheetView showGridLines="0" showZeros="0" workbookViewId="0">
      <selection activeCell="F8" sqref="F8"/>
    </sheetView>
  </sheetViews>
  <sheetFormatPr defaultColWidth="9.16666666666667" defaultRowHeight="12.75" customHeight="1" outlineLevelCol="7"/>
  <cols>
    <col min="1" max="1" width="40.5" customWidth="1"/>
    <col min="2" max="2" width="23.3333333333333" customWidth="1"/>
    <col min="3" max="3" width="41" customWidth="1"/>
    <col min="4" max="4" width="28.6666666666667" customWidth="1"/>
    <col min="5" max="5" width="43" customWidth="1"/>
    <col min="6" max="6" width="24.1666666666667" customWidth="1"/>
    <col min="7" max="7" width="44.6666666666667" customWidth="1"/>
    <col min="8" max="8" width="25" customWidth="1"/>
    <col min="9" max="9" width="9.16666666666667" customWidth="1"/>
  </cols>
  <sheetData>
    <row r="1" ht="22.5" customHeight="1" spans="1:6">
      <c r="A1" s="122" t="s">
        <v>17</v>
      </c>
      <c r="B1" s="123"/>
      <c r="C1" s="123"/>
      <c r="D1" s="123"/>
      <c r="E1" s="123"/>
      <c r="F1" s="124"/>
    </row>
    <row r="2" ht="22.5" customHeight="1" spans="1:6">
      <c r="A2" s="125" t="s">
        <v>18</v>
      </c>
      <c r="B2" s="126"/>
      <c r="C2" s="127"/>
      <c r="D2" s="127"/>
      <c r="E2" s="126"/>
      <c r="F2" s="126"/>
    </row>
    <row r="3" s="66" customFormat="1" ht="22.5" customHeight="1" spans="1:6">
      <c r="A3" s="128"/>
      <c r="B3" s="128"/>
      <c r="C3" s="129"/>
      <c r="D3" s="129"/>
      <c r="E3" s="130"/>
      <c r="F3" s="131" t="s">
        <v>48</v>
      </c>
    </row>
    <row r="4" s="66" customFormat="1" ht="22.5" customHeight="1" spans="1:8">
      <c r="A4" s="132" t="s">
        <v>49</v>
      </c>
      <c r="B4" s="132"/>
      <c r="C4" s="133" t="s">
        <v>50</v>
      </c>
      <c r="D4" s="134"/>
      <c r="E4" s="134"/>
      <c r="F4" s="134"/>
      <c r="G4" s="134"/>
      <c r="H4" s="135"/>
    </row>
    <row r="5" s="66" customFormat="1" ht="22.5" customHeight="1" spans="1:8">
      <c r="A5" s="132" t="s">
        <v>51</v>
      </c>
      <c r="B5" s="132" t="s">
        <v>52</v>
      </c>
      <c r="C5" s="132" t="s">
        <v>53</v>
      </c>
      <c r="D5" s="136" t="s">
        <v>52</v>
      </c>
      <c r="E5" s="132" t="s">
        <v>54</v>
      </c>
      <c r="F5" s="132" t="s">
        <v>52</v>
      </c>
      <c r="G5" s="137" t="s">
        <v>55</v>
      </c>
      <c r="H5" s="137" t="s">
        <v>52</v>
      </c>
    </row>
    <row r="6" s="66" customFormat="1" ht="22.5" customHeight="1" spans="1:8">
      <c r="A6" s="142" t="s">
        <v>159</v>
      </c>
      <c r="B6" s="141">
        <f>B7</f>
        <v>49203</v>
      </c>
      <c r="C6" s="142" t="s">
        <v>159</v>
      </c>
      <c r="D6" s="141">
        <f>SUM(D7:D34)</f>
        <v>49203</v>
      </c>
      <c r="E6" s="121" t="s">
        <v>159</v>
      </c>
      <c r="F6" s="173">
        <f>'表1-部门综合预算收支总表'!F6</f>
        <v>49203</v>
      </c>
      <c r="G6" s="143" t="s">
        <v>56</v>
      </c>
      <c r="H6" s="143">
        <f>SUM(H7:H21)</f>
        <v>49203</v>
      </c>
    </row>
    <row r="7" s="66" customFormat="1" ht="22.5" customHeight="1" spans="1:8">
      <c r="A7" s="139" t="s">
        <v>160</v>
      </c>
      <c r="B7" s="141">
        <f>'表1-部门综合预算收支总表'!B8</f>
        <v>49203</v>
      </c>
      <c r="C7" s="121" t="s">
        <v>58</v>
      </c>
      <c r="D7" s="141">
        <f>'表1-部门综合预算收支总表'!D7</f>
        <v>0</v>
      </c>
      <c r="E7" s="121" t="s">
        <v>59</v>
      </c>
      <c r="F7" s="173">
        <f>'表1-部门综合预算收支总表'!F7</f>
        <v>45703</v>
      </c>
      <c r="G7" s="143" t="s">
        <v>60</v>
      </c>
      <c r="H7" s="143">
        <f>F8</f>
        <v>39683</v>
      </c>
    </row>
    <row r="8" s="66" customFormat="1" ht="30" customHeight="1" spans="1:8">
      <c r="A8" s="174" t="s">
        <v>161</v>
      </c>
      <c r="B8" s="141"/>
      <c r="C8" s="121" t="s">
        <v>62</v>
      </c>
      <c r="D8" s="141">
        <f>'表1-部门综合预算收支总表'!D8</f>
        <v>0</v>
      </c>
      <c r="E8" s="121" t="s">
        <v>63</v>
      </c>
      <c r="F8" s="173">
        <f>'表1-部门综合预算收支总表'!F8</f>
        <v>39683</v>
      </c>
      <c r="G8" s="143" t="s">
        <v>64</v>
      </c>
      <c r="H8" s="143">
        <f>F9+F12</f>
        <v>8618</v>
      </c>
    </row>
    <row r="9" s="66" customFormat="1" ht="22.5" customHeight="1" spans="1:8">
      <c r="A9" s="139" t="s">
        <v>162</v>
      </c>
      <c r="B9" s="141"/>
      <c r="C9" s="121" t="s">
        <v>66</v>
      </c>
      <c r="D9" s="141">
        <f>'表1-部门综合预算收支总表'!D9</f>
        <v>0</v>
      </c>
      <c r="E9" s="121" t="s">
        <v>67</v>
      </c>
      <c r="F9" s="173">
        <f>'表1-部门综合预算收支总表'!F9</f>
        <v>5118</v>
      </c>
      <c r="G9" s="143" t="s">
        <v>68</v>
      </c>
      <c r="H9" s="143"/>
    </row>
    <row r="10" s="66" customFormat="1" ht="22.5" customHeight="1" spans="1:8">
      <c r="A10" s="139" t="s">
        <v>163</v>
      </c>
      <c r="B10" s="141"/>
      <c r="C10" s="121" t="s">
        <v>70</v>
      </c>
      <c r="D10" s="141">
        <f>'表1-部门综合预算收支总表'!D10</f>
        <v>0</v>
      </c>
      <c r="E10" s="121" t="s">
        <v>71</v>
      </c>
      <c r="F10" s="173">
        <f>'表1-部门综合预算收支总表'!F10</f>
        <v>902</v>
      </c>
      <c r="G10" s="143" t="s">
        <v>72</v>
      </c>
      <c r="H10" s="143"/>
    </row>
    <row r="11" s="66" customFormat="1" ht="22.5" customHeight="1" spans="1:8">
      <c r="A11" s="139"/>
      <c r="B11" s="141"/>
      <c r="C11" s="121" t="s">
        <v>74</v>
      </c>
      <c r="D11" s="141">
        <f>'表1-部门综合预算收支总表'!D11</f>
        <v>0</v>
      </c>
      <c r="E11" s="121" t="s">
        <v>75</v>
      </c>
      <c r="F11" s="173">
        <f>'表1-部门综合预算收支总表'!F11</f>
        <v>0</v>
      </c>
      <c r="G11" s="143" t="s">
        <v>76</v>
      </c>
      <c r="H11" s="143"/>
    </row>
    <row r="12" s="66" customFormat="1" ht="22.5" customHeight="1" spans="1:8">
      <c r="A12" s="139"/>
      <c r="B12" s="141"/>
      <c r="C12" s="121" t="s">
        <v>78</v>
      </c>
      <c r="D12" s="141">
        <f>'表1-部门综合预算收支总表'!D12</f>
        <v>0</v>
      </c>
      <c r="E12" s="121" t="s">
        <v>79</v>
      </c>
      <c r="F12" s="173">
        <f>'表1-部门综合预算收支总表'!F12</f>
        <v>3500</v>
      </c>
      <c r="G12" s="143" t="s">
        <v>80</v>
      </c>
      <c r="H12" s="143"/>
    </row>
    <row r="13" s="66" customFormat="1" ht="22.5" customHeight="1" spans="1:8">
      <c r="A13" s="139"/>
      <c r="B13" s="141"/>
      <c r="C13" s="121" t="s">
        <v>82</v>
      </c>
      <c r="D13" s="141">
        <f>'表1-部门综合预算收支总表'!D13</f>
        <v>0</v>
      </c>
      <c r="E13" s="145" t="s">
        <v>63</v>
      </c>
      <c r="F13" s="141"/>
      <c r="G13" s="143" t="s">
        <v>83</v>
      </c>
      <c r="H13" s="143"/>
    </row>
    <row r="14" s="66" customFormat="1" ht="22.5" customHeight="1" spans="1:8">
      <c r="A14" s="139"/>
      <c r="B14" s="141"/>
      <c r="C14" s="121" t="s">
        <v>85</v>
      </c>
      <c r="D14" s="141">
        <f>'表1-部门综合预算收支总表'!D14</f>
        <v>0</v>
      </c>
      <c r="E14" s="145" t="s">
        <v>67</v>
      </c>
      <c r="F14" s="141"/>
      <c r="G14" s="143" t="s">
        <v>86</v>
      </c>
      <c r="H14" s="143"/>
    </row>
    <row r="15" s="66" customFormat="1" ht="22.5" customHeight="1" spans="1:8">
      <c r="A15" s="145"/>
      <c r="B15" s="141"/>
      <c r="C15" s="121" t="s">
        <v>88</v>
      </c>
      <c r="D15" s="141">
        <f>'表1-部门综合预算收支总表'!D15</f>
        <v>0</v>
      </c>
      <c r="E15" s="145" t="s">
        <v>89</v>
      </c>
      <c r="F15" s="141"/>
      <c r="G15" s="143" t="s">
        <v>90</v>
      </c>
      <c r="H15" s="143">
        <f>F10</f>
        <v>902</v>
      </c>
    </row>
    <row r="16" s="66" customFormat="1" ht="22.5" customHeight="1" spans="1:8">
      <c r="A16" s="145"/>
      <c r="B16" s="141"/>
      <c r="C16" s="121" t="s">
        <v>92</v>
      </c>
      <c r="D16" s="141">
        <f>'表1-部门综合预算收支总表'!D16</f>
        <v>0</v>
      </c>
      <c r="E16" s="145" t="s">
        <v>93</v>
      </c>
      <c r="F16" s="141"/>
      <c r="G16" s="143" t="s">
        <v>94</v>
      </c>
      <c r="H16" s="143"/>
    </row>
    <row r="17" s="66" customFormat="1" ht="22.5" customHeight="1" spans="1:8">
      <c r="A17" s="145"/>
      <c r="B17" s="141"/>
      <c r="C17" s="121" t="s">
        <v>96</v>
      </c>
      <c r="D17" s="141">
        <f>'表1-部门综合预算收支总表'!D17</f>
        <v>0</v>
      </c>
      <c r="E17" s="145" t="s">
        <v>97</v>
      </c>
      <c r="F17" s="141"/>
      <c r="G17" s="143" t="s">
        <v>98</v>
      </c>
      <c r="H17" s="143"/>
    </row>
    <row r="18" s="66" customFormat="1" ht="22.5" customHeight="1" spans="1:8">
      <c r="A18" s="145"/>
      <c r="B18" s="140"/>
      <c r="C18" s="121" t="s">
        <v>99</v>
      </c>
      <c r="D18" s="141">
        <f>'表1-部门综合预算收支总表'!D18</f>
        <v>0</v>
      </c>
      <c r="E18" s="145" t="s">
        <v>100</v>
      </c>
      <c r="F18" s="141"/>
      <c r="G18" s="143" t="s">
        <v>101</v>
      </c>
      <c r="H18" s="143"/>
    </row>
    <row r="19" s="66" customFormat="1" ht="22.5" customHeight="1" spans="1:8">
      <c r="A19" s="145"/>
      <c r="B19" s="146"/>
      <c r="C19" s="121" t="s">
        <v>102</v>
      </c>
      <c r="D19" s="141">
        <f>'表1-部门综合预算收支总表'!D19</f>
        <v>0</v>
      </c>
      <c r="E19" s="145" t="s">
        <v>103</v>
      </c>
      <c r="F19" s="141"/>
      <c r="G19" s="143" t="s">
        <v>104</v>
      </c>
      <c r="H19" s="143"/>
    </row>
    <row r="20" s="66" customFormat="1" ht="22.5" customHeight="1" spans="1:8">
      <c r="A20" s="145"/>
      <c r="B20" s="140"/>
      <c r="C20" s="121" t="s">
        <v>105</v>
      </c>
      <c r="D20" s="141">
        <f>'表1-部门综合预算收支总表'!D20</f>
        <v>0</v>
      </c>
      <c r="E20" s="145" t="s">
        <v>106</v>
      </c>
      <c r="F20" s="141"/>
      <c r="G20" s="143" t="s">
        <v>107</v>
      </c>
      <c r="H20" s="143"/>
    </row>
    <row r="21" s="66" customFormat="1" ht="22.5" customHeight="1" spans="1:8">
      <c r="A21" s="113"/>
      <c r="B21" s="140"/>
      <c r="C21" s="121" t="s">
        <v>108</v>
      </c>
      <c r="D21" s="141">
        <f>'表1-部门综合预算收支总表'!D21</f>
        <v>49203</v>
      </c>
      <c r="E21" s="145" t="s">
        <v>109</v>
      </c>
      <c r="F21" s="141"/>
      <c r="G21" s="143" t="s">
        <v>110</v>
      </c>
      <c r="H21" s="143"/>
    </row>
    <row r="22" s="66" customFormat="1" ht="22.5" customHeight="1" spans="1:8">
      <c r="A22" s="117"/>
      <c r="B22" s="140"/>
      <c r="C22" s="121" t="s">
        <v>111</v>
      </c>
      <c r="D22" s="141">
        <f>'表1-部门综合预算收支总表'!D22</f>
        <v>0</v>
      </c>
      <c r="E22" s="175" t="s">
        <v>112</v>
      </c>
      <c r="F22" s="141"/>
      <c r="G22" s="117"/>
      <c r="H22" s="117"/>
    </row>
    <row r="23" s="66" customFormat="1" ht="22.5" customHeight="1" spans="1:8">
      <c r="A23" s="113"/>
      <c r="B23" s="140"/>
      <c r="C23" s="121" t="s">
        <v>113</v>
      </c>
      <c r="D23" s="141">
        <f>'表1-部门综合预算收支总表'!D23</f>
        <v>0</v>
      </c>
      <c r="E23" s="147" t="s">
        <v>114</v>
      </c>
      <c r="F23" s="141"/>
      <c r="G23" s="117"/>
      <c r="H23" s="117"/>
    </row>
    <row r="24" s="66" customFormat="1" ht="22.5" customHeight="1" spans="1:8">
      <c r="A24" s="113"/>
      <c r="B24" s="140"/>
      <c r="C24" s="121" t="s">
        <v>115</v>
      </c>
      <c r="D24" s="141">
        <f>'表1-部门综合预算收支总表'!D24</f>
        <v>0</v>
      </c>
      <c r="E24" s="147" t="s">
        <v>116</v>
      </c>
      <c r="F24" s="141"/>
      <c r="G24" s="117"/>
      <c r="H24" s="117"/>
    </row>
    <row r="25" s="66" customFormat="1" ht="22.5" customHeight="1" spans="1:8">
      <c r="A25" s="113"/>
      <c r="B25" s="140"/>
      <c r="C25" s="121" t="s">
        <v>117</v>
      </c>
      <c r="D25" s="141">
        <f>'表1-部门综合预算收支总表'!D25</f>
        <v>0</v>
      </c>
      <c r="E25" s="147" t="s">
        <v>118</v>
      </c>
      <c r="F25" s="141"/>
      <c r="G25" s="113"/>
      <c r="H25" s="117"/>
    </row>
    <row r="26" s="66" customFormat="1" ht="22.5" customHeight="1" spans="1:8">
      <c r="A26" s="113"/>
      <c r="B26" s="140"/>
      <c r="C26" s="121" t="s">
        <v>119</v>
      </c>
      <c r="D26" s="141">
        <f>'表1-部门综合预算收支总表'!D26</f>
        <v>0</v>
      </c>
      <c r="E26" s="121"/>
      <c r="F26" s="141"/>
      <c r="G26" s="113"/>
      <c r="H26" s="113"/>
    </row>
    <row r="27" s="66" customFormat="1" ht="22.5" customHeight="1" spans="1:8">
      <c r="A27" s="117"/>
      <c r="B27" s="146"/>
      <c r="C27" s="121" t="s">
        <v>120</v>
      </c>
      <c r="D27" s="141">
        <f>'表1-部门综合预算收支总表'!D27</f>
        <v>0</v>
      </c>
      <c r="E27" s="121"/>
      <c r="F27" s="141"/>
      <c r="G27" s="113"/>
      <c r="H27" s="113"/>
    </row>
    <row r="28" s="66" customFormat="1" ht="22.5" customHeight="1" spans="1:8">
      <c r="A28" s="113"/>
      <c r="B28" s="140"/>
      <c r="C28" s="121" t="s">
        <v>121</v>
      </c>
      <c r="D28" s="141">
        <f>'表1-部门综合预算收支总表'!D28</f>
        <v>0</v>
      </c>
      <c r="E28" s="121"/>
      <c r="F28" s="141"/>
      <c r="G28" s="113"/>
      <c r="H28" s="113"/>
    </row>
    <row r="29" s="66" customFormat="1" ht="22.5" customHeight="1" spans="1:8">
      <c r="A29" s="117"/>
      <c r="B29" s="146"/>
      <c r="C29" s="121" t="s">
        <v>122</v>
      </c>
      <c r="D29" s="141">
        <f>'表1-部门综合预算收支总表'!D29</f>
        <v>0</v>
      </c>
      <c r="E29" s="121"/>
      <c r="F29" s="141"/>
      <c r="G29" s="113"/>
      <c r="H29" s="113"/>
    </row>
    <row r="30" s="66" customFormat="1" ht="22.5" customHeight="1" spans="1:8">
      <c r="A30" s="117"/>
      <c r="B30" s="140"/>
      <c r="C30" s="121" t="s">
        <v>123</v>
      </c>
      <c r="D30" s="141">
        <f>'表1-部门综合预算收支总表'!D30</f>
        <v>0</v>
      </c>
      <c r="E30" s="121"/>
      <c r="F30" s="141"/>
      <c r="G30" s="113"/>
      <c r="H30" s="117"/>
    </row>
    <row r="31" s="66" customFormat="1" ht="22.5" customHeight="1" spans="1:8">
      <c r="A31" s="117"/>
      <c r="B31" s="140"/>
      <c r="C31" s="121" t="s">
        <v>124</v>
      </c>
      <c r="D31" s="141">
        <f>'表1-部门综合预算收支总表'!D31</f>
        <v>0</v>
      </c>
      <c r="E31" s="121"/>
      <c r="F31" s="141"/>
      <c r="G31" s="117"/>
      <c r="H31" s="117"/>
    </row>
    <row r="32" s="66" customFormat="1" ht="22.5" customHeight="1" spans="1:8">
      <c r="A32" s="117"/>
      <c r="B32" s="140"/>
      <c r="C32" s="121" t="s">
        <v>125</v>
      </c>
      <c r="D32" s="141">
        <f>'表1-部门综合预算收支总表'!D32</f>
        <v>0</v>
      </c>
      <c r="E32" s="121"/>
      <c r="F32" s="141"/>
      <c r="G32" s="117"/>
      <c r="H32" s="117"/>
    </row>
    <row r="33" s="66" customFormat="1" ht="22.5" customHeight="1" spans="1:8">
      <c r="A33" s="117"/>
      <c r="B33" s="140"/>
      <c r="C33" s="121" t="s">
        <v>126</v>
      </c>
      <c r="D33" s="141">
        <f>'表1-部门综合预算收支总表'!D33</f>
        <v>0</v>
      </c>
      <c r="E33" s="121"/>
      <c r="F33" s="141"/>
      <c r="G33" s="113"/>
      <c r="H33" s="113"/>
    </row>
    <row r="34" s="66" customFormat="1" ht="22.5" customHeight="1" spans="1:8">
      <c r="A34" s="113"/>
      <c r="B34" s="140"/>
      <c r="C34" s="121" t="s">
        <v>127</v>
      </c>
      <c r="D34" s="141">
        <f>'表1-部门综合预算收支总表'!D34</f>
        <v>0</v>
      </c>
      <c r="E34" s="121"/>
      <c r="F34" s="141"/>
      <c r="G34" s="117"/>
      <c r="H34" s="117"/>
    </row>
    <row r="35" s="66" customFormat="1" ht="22.5" customHeight="1" spans="1:8">
      <c r="A35" s="117"/>
      <c r="B35" s="140"/>
      <c r="C35" s="121"/>
      <c r="D35" s="148"/>
      <c r="E35" s="139"/>
      <c r="F35" s="148"/>
      <c r="G35" s="117"/>
      <c r="H35" s="117"/>
    </row>
    <row r="36" s="66" customFormat="1" ht="18" customHeight="1" spans="1:8">
      <c r="A36" s="136" t="s">
        <v>128</v>
      </c>
      <c r="B36" s="146">
        <f t="shared" ref="B36:F36" si="0">SUM(B6)</f>
        <v>49203</v>
      </c>
      <c r="C36" s="136" t="s">
        <v>129</v>
      </c>
      <c r="D36" s="148">
        <f t="shared" si="0"/>
        <v>49203</v>
      </c>
      <c r="E36" s="136" t="s">
        <v>129</v>
      </c>
      <c r="F36" s="148">
        <f t="shared" si="0"/>
        <v>49203</v>
      </c>
      <c r="G36" s="136" t="s">
        <v>129</v>
      </c>
      <c r="H36" s="148">
        <f>SUM(H6)</f>
        <v>49203</v>
      </c>
    </row>
    <row r="37" s="66" customFormat="1" ht="18" customHeight="1" spans="1:8">
      <c r="A37" s="121" t="s">
        <v>134</v>
      </c>
      <c r="B37" s="140"/>
      <c r="C37" s="145" t="s">
        <v>131</v>
      </c>
      <c r="D37" s="148">
        <f>SUM(B41)-SUM(D36)</f>
        <v>0</v>
      </c>
      <c r="E37" s="145" t="s">
        <v>131</v>
      </c>
      <c r="F37" s="148">
        <f>D37</f>
        <v>0</v>
      </c>
      <c r="G37" s="145" t="s">
        <v>131</v>
      </c>
      <c r="H37" s="148">
        <f>F37</f>
        <v>0</v>
      </c>
    </row>
    <row r="38" s="66" customFormat="1" ht="18" customHeight="1" spans="1:8">
      <c r="A38" s="121" t="s">
        <v>135</v>
      </c>
      <c r="B38" s="140"/>
      <c r="C38" s="145"/>
      <c r="D38" s="141"/>
      <c r="E38" s="145"/>
      <c r="F38" s="141"/>
      <c r="G38" s="117"/>
      <c r="H38" s="117"/>
    </row>
    <row r="39" s="66" customFormat="1" ht="22.5" customHeight="1" spans="1:8">
      <c r="A39" s="121" t="s">
        <v>164</v>
      </c>
      <c r="B39" s="140"/>
      <c r="C39" s="176"/>
      <c r="D39" s="177"/>
      <c r="E39" s="117"/>
      <c r="F39" s="148"/>
      <c r="G39" s="117"/>
      <c r="H39" s="117"/>
    </row>
    <row r="40" s="66" customFormat="1" ht="21" customHeight="1" spans="1:8">
      <c r="A40" s="117"/>
      <c r="B40" s="140"/>
      <c r="C40" s="113"/>
      <c r="D40" s="177"/>
      <c r="E40" s="113"/>
      <c r="F40" s="177"/>
      <c r="G40" s="117"/>
      <c r="H40" s="117"/>
    </row>
    <row r="41" s="66" customFormat="1" ht="18" customHeight="1" spans="1:8">
      <c r="A41" s="132" t="s">
        <v>137</v>
      </c>
      <c r="B41" s="146">
        <f t="shared" ref="B41:F41" si="1">SUM(B36,B37)</f>
        <v>49203</v>
      </c>
      <c r="C41" s="178" t="s">
        <v>138</v>
      </c>
      <c r="D41" s="177">
        <f t="shared" si="1"/>
        <v>49203</v>
      </c>
      <c r="E41" s="132" t="s">
        <v>138</v>
      </c>
      <c r="F41" s="141">
        <f t="shared" si="1"/>
        <v>49203</v>
      </c>
      <c r="G41" s="132" t="s">
        <v>138</v>
      </c>
      <c r="H41" s="141">
        <f>SUM(H36,H37)</f>
        <v>49203</v>
      </c>
    </row>
    <row r="42" s="66" customFormat="1" customHeight="1" spans="4:6">
      <c r="D42" s="69"/>
      <c r="F42" s="69"/>
    </row>
    <row r="43" s="66" customFormat="1" customHeight="1" spans="4:6">
      <c r="D43" s="69"/>
      <c r="F43" s="69"/>
    </row>
    <row r="44" s="66" customFormat="1" customHeight="1" spans="4:6">
      <c r="D44" s="69"/>
      <c r="F44" s="69"/>
    </row>
    <row r="45" s="66" customFormat="1" customHeight="1" spans="4:6">
      <c r="D45" s="69"/>
      <c r="F45" s="69"/>
    </row>
    <row r="46" s="66" customFormat="1" customHeight="1" spans="4:6">
      <c r="D46" s="69"/>
      <c r="F46" s="69"/>
    </row>
    <row r="47" customHeight="1" spans="4:6">
      <c r="D47" s="90"/>
      <c r="F47" s="90"/>
    </row>
    <row r="48" customHeight="1" spans="4:6">
      <c r="D48" s="90"/>
      <c r="F48" s="90"/>
    </row>
    <row r="49" customHeight="1" spans="4:6">
      <c r="D49" s="90"/>
      <c r="F49" s="90"/>
    </row>
    <row r="50" customHeight="1" spans="4:6">
      <c r="D50" s="90"/>
      <c r="F50" s="90"/>
    </row>
    <row r="51" customHeight="1" spans="4:6">
      <c r="D51" s="90"/>
      <c r="F51" s="90"/>
    </row>
    <row r="52" customHeight="1" spans="4:6">
      <c r="D52" s="90"/>
      <c r="F52" s="90"/>
    </row>
    <row r="53" customHeight="1" spans="4:6">
      <c r="D53" s="90"/>
      <c r="F53" s="90"/>
    </row>
    <row r="54" customHeight="1" spans="4:6">
      <c r="D54" s="90"/>
      <c r="F54" s="90"/>
    </row>
    <row r="55" customHeight="1" spans="6:6">
      <c r="F55" s="90"/>
    </row>
    <row r="56" customHeight="1" spans="6:6">
      <c r="F56" s="90"/>
    </row>
    <row r="57" customHeight="1" spans="6:6">
      <c r="F57" s="90"/>
    </row>
    <row r="58" customHeight="1" spans="6:6">
      <c r="F58" s="90"/>
    </row>
    <row r="59" customHeight="1" spans="6:6">
      <c r="F59" s="90"/>
    </row>
    <row r="60" customHeight="1" spans="6:6">
      <c r="F60" s="90"/>
    </row>
  </sheetData>
  <mergeCells count="3">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E6" sqref="E6:F6"/>
    </sheetView>
  </sheetViews>
  <sheetFormatPr defaultColWidth="9.16666666666667" defaultRowHeight="12.75" customHeight="1" outlineLevelCol="6"/>
  <cols>
    <col min="1" max="1" width="21.3333333333333" customWidth="1"/>
    <col min="2" max="2" width="36.3333333333333" customWidth="1"/>
    <col min="3" max="5" width="21.3333333333333" customWidth="1"/>
    <col min="6" max="6" width="23.6666666666667" customWidth="1"/>
    <col min="7" max="7" width="21.3333333333333" customWidth="1"/>
    <col min="8" max="8" width="9.16666666666667" customWidth="1"/>
  </cols>
  <sheetData>
    <row r="1" ht="30" customHeight="1" spans="1:1">
      <c r="A1" s="69" t="s">
        <v>19</v>
      </c>
    </row>
    <row r="2" ht="28.5" customHeight="1" spans="1:7">
      <c r="A2" s="70" t="s">
        <v>20</v>
      </c>
      <c r="B2" s="70"/>
      <c r="C2" s="70"/>
      <c r="D2" s="70"/>
      <c r="E2" s="70"/>
      <c r="F2" s="70"/>
      <c r="G2" s="70"/>
    </row>
    <row r="3" s="66" customFormat="1" ht="22.5" customHeight="1" spans="7:7">
      <c r="G3" s="96" t="s">
        <v>48</v>
      </c>
    </row>
    <row r="4" s="66" customFormat="1" ht="22.5" customHeight="1" spans="1:7">
      <c r="A4" s="111" t="s">
        <v>165</v>
      </c>
      <c r="B4" s="111" t="s">
        <v>166</v>
      </c>
      <c r="C4" s="111" t="s">
        <v>143</v>
      </c>
      <c r="D4" s="111" t="s">
        <v>167</v>
      </c>
      <c r="E4" s="111" t="s">
        <v>168</v>
      </c>
      <c r="F4" s="111" t="s">
        <v>169</v>
      </c>
      <c r="G4" s="111" t="s">
        <v>170</v>
      </c>
    </row>
    <row r="5" s="66" customFormat="1" ht="24" customHeight="1" spans="1:7">
      <c r="A5" s="112" t="s">
        <v>154</v>
      </c>
      <c r="B5" s="112" t="s">
        <v>154</v>
      </c>
      <c r="C5" s="112">
        <v>1</v>
      </c>
      <c r="D5" s="112">
        <v>2</v>
      </c>
      <c r="E5" s="112">
        <v>3</v>
      </c>
      <c r="F5" s="112">
        <v>4</v>
      </c>
      <c r="G5" s="112" t="s">
        <v>154</v>
      </c>
    </row>
    <row r="6" s="66" customFormat="1" ht="24" customHeight="1" spans="1:7">
      <c r="A6" s="168">
        <v>215</v>
      </c>
      <c r="B6" s="169" t="s">
        <v>171</v>
      </c>
      <c r="C6" s="113">
        <f>C7</f>
        <v>49203</v>
      </c>
      <c r="D6" s="113">
        <f>D7</f>
        <v>43183</v>
      </c>
      <c r="E6" s="113">
        <f>E7</f>
        <v>2520</v>
      </c>
      <c r="F6" s="113">
        <f>F7</f>
        <v>3500</v>
      </c>
      <c r="G6" s="113"/>
    </row>
    <row r="7" s="66" customFormat="1" ht="24" customHeight="1" spans="1:7">
      <c r="A7" s="170">
        <v>21505</v>
      </c>
      <c r="B7" s="171" t="s">
        <v>172</v>
      </c>
      <c r="C7" s="113">
        <f>C9+C8+C10</f>
        <v>49203</v>
      </c>
      <c r="D7" s="113">
        <f>D9+D8</f>
        <v>43183</v>
      </c>
      <c r="E7" s="113">
        <f>E9+E8</f>
        <v>2520</v>
      </c>
      <c r="F7" s="113">
        <f>F9+F8</f>
        <v>3500</v>
      </c>
      <c r="G7" s="113"/>
    </row>
    <row r="8" s="66" customFormat="1" ht="24" customHeight="1" spans="1:7">
      <c r="A8" s="170">
        <v>2150501</v>
      </c>
      <c r="B8" s="171" t="s">
        <v>173</v>
      </c>
      <c r="C8" s="113">
        <f>D8+E8+F8</f>
        <v>45703</v>
      </c>
      <c r="D8" s="113">
        <v>43183</v>
      </c>
      <c r="E8" s="113">
        <v>2520</v>
      </c>
      <c r="F8" s="113"/>
      <c r="G8" s="113"/>
    </row>
    <row r="9" s="66" customFormat="1" ht="24" customHeight="1" spans="1:7">
      <c r="A9" s="170">
        <v>2150502</v>
      </c>
      <c r="B9" s="171" t="s">
        <v>174</v>
      </c>
      <c r="C9" s="113">
        <f>D9+E9+F9</f>
        <v>3500</v>
      </c>
      <c r="D9" s="113"/>
      <c r="E9" s="113"/>
      <c r="F9" s="113">
        <v>3500</v>
      </c>
      <c r="G9" s="113"/>
    </row>
    <row r="10" s="66" customFormat="1" ht="24" customHeight="1" spans="1:7">
      <c r="A10" s="172"/>
      <c r="B10" s="171"/>
      <c r="C10" s="113"/>
      <c r="D10" s="113"/>
      <c r="E10" s="113"/>
      <c r="F10" s="113"/>
      <c r="G10" s="113"/>
    </row>
    <row r="11" s="66" customFormat="1" ht="24" customHeight="1" spans="1:7">
      <c r="A11" s="113"/>
      <c r="B11" s="113"/>
      <c r="C11" s="113"/>
      <c r="D11" s="117"/>
      <c r="E11" s="113"/>
      <c r="F11" s="113"/>
      <c r="G11" s="113"/>
    </row>
    <row r="12" s="66" customFormat="1" customHeight="1" spans="1:7">
      <c r="A12" s="69"/>
      <c r="B12" s="69"/>
      <c r="C12" s="69"/>
      <c r="D12" s="69"/>
      <c r="E12" s="69"/>
      <c r="F12" s="69"/>
      <c r="G12" s="69"/>
    </row>
    <row r="13" s="66" customFormat="1" customHeight="1" spans="1:3">
      <c r="A13" s="69"/>
      <c r="C13" s="69"/>
    </row>
    <row r="14" s="66" customFormat="1" customHeight="1" spans="1:3">
      <c r="A14" s="69"/>
      <c r="C14" s="69"/>
    </row>
    <row r="15" customHeight="1" spans="1:2">
      <c r="A15" s="90"/>
      <c r="B15" s="90"/>
    </row>
    <row r="16" customHeight="1" spans="2:2">
      <c r="B16" s="90"/>
    </row>
    <row r="17" customHeight="1" spans="2:2">
      <c r="B17" s="90"/>
    </row>
    <row r="18" customHeight="1" spans="2:2">
      <c r="B18" s="90"/>
    </row>
    <row r="19" customHeight="1" spans="2:2">
      <c r="B19" s="90"/>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
  <sheetViews>
    <sheetView showGridLines="0" showZeros="0" workbookViewId="0">
      <selection activeCell="F7" sqref="F7:F18"/>
    </sheetView>
  </sheetViews>
  <sheetFormatPr defaultColWidth="9.16666666666667" defaultRowHeight="12.75" customHeight="1"/>
  <cols>
    <col min="1" max="1" width="17.6666666666667" style="48" customWidth="1"/>
    <col min="2" max="2" width="44.6666666666667" style="48" customWidth="1"/>
    <col min="3" max="3" width="22.6666666666667" style="149" customWidth="1"/>
    <col min="4" max="4" width="27.3333333333333" style="48" customWidth="1"/>
    <col min="5" max="7" width="21.3333333333333" style="48" customWidth="1"/>
    <col min="8" max="8" width="17.6666666666667" style="48" customWidth="1"/>
    <col min="9" max="9" width="56.5" style="48" customWidth="1"/>
    <col min="10" max="244" width="9.16666666666667" style="48" customWidth="1"/>
    <col min="245" max="16384" width="9.16666666666667" style="48"/>
  </cols>
  <sheetData>
    <row r="1" ht="30" customHeight="1" spans="1:1">
      <c r="A1" s="97"/>
    </row>
    <row r="2" ht="28.5" customHeight="1" spans="1:9">
      <c r="A2" s="150" t="s">
        <v>22</v>
      </c>
      <c r="B2" s="150"/>
      <c r="C2" s="150"/>
      <c r="D2" s="150"/>
      <c r="E2" s="151"/>
      <c r="F2" s="151"/>
      <c r="G2" s="151"/>
      <c r="H2" s="151"/>
      <c r="I2" s="151"/>
    </row>
    <row r="3" ht="22.5" customHeight="1" spans="1:9">
      <c r="A3" s="97"/>
      <c r="B3" s="97"/>
      <c r="C3" s="152"/>
      <c r="D3" s="97"/>
      <c r="I3" s="107" t="s">
        <v>48</v>
      </c>
    </row>
    <row r="4" ht="32.1" customHeight="1" spans="1:9">
      <c r="A4" s="80" t="s">
        <v>175</v>
      </c>
      <c r="B4" s="80" t="s">
        <v>176</v>
      </c>
      <c r="C4" s="137" t="s">
        <v>177</v>
      </c>
      <c r="D4" s="137" t="s">
        <v>178</v>
      </c>
      <c r="E4" s="153" t="s">
        <v>143</v>
      </c>
      <c r="F4" s="153" t="s">
        <v>167</v>
      </c>
      <c r="G4" s="153" t="s">
        <v>168</v>
      </c>
      <c r="H4" s="153" t="s">
        <v>169</v>
      </c>
      <c r="I4" s="153" t="s">
        <v>170</v>
      </c>
    </row>
    <row r="5" ht="27" customHeight="1" spans="1:9">
      <c r="A5" s="154" t="s">
        <v>143</v>
      </c>
      <c r="B5" s="154"/>
      <c r="C5" s="154"/>
      <c r="D5" s="154"/>
      <c r="E5" s="95">
        <v>49203</v>
      </c>
      <c r="F5" s="95">
        <v>43183</v>
      </c>
      <c r="G5" s="95">
        <f>G6+G19+G47</f>
        <v>2520</v>
      </c>
      <c r="H5" s="95">
        <f>H6+H19+H47</f>
        <v>3500</v>
      </c>
      <c r="I5" s="105"/>
    </row>
    <row r="6" ht="27" customHeight="1" spans="1:9">
      <c r="A6" s="155">
        <v>301</v>
      </c>
      <c r="B6" s="156" t="s">
        <v>179</v>
      </c>
      <c r="C6" s="95">
        <v>501</v>
      </c>
      <c r="D6" s="145" t="s">
        <v>180</v>
      </c>
      <c r="E6" s="95">
        <f>F6+G6+H6</f>
        <v>39683</v>
      </c>
      <c r="F6" s="95">
        <f>SUM(F7:F18)</f>
        <v>39683</v>
      </c>
      <c r="G6" s="95">
        <f>SUM(G7:G18)</f>
        <v>0</v>
      </c>
      <c r="H6" s="95">
        <f>SUM(H7:H18)</f>
        <v>0</v>
      </c>
      <c r="I6" s="105"/>
    </row>
    <row r="7" ht="27" customHeight="1" spans="1:9">
      <c r="A7" s="155" t="s">
        <v>181</v>
      </c>
      <c r="B7" s="156" t="s">
        <v>182</v>
      </c>
      <c r="C7" s="116">
        <v>50101</v>
      </c>
      <c r="D7" s="116" t="s">
        <v>183</v>
      </c>
      <c r="E7" s="95">
        <f t="shared" ref="E7:E46" si="0">F7+G7+H7</f>
        <v>15245</v>
      </c>
      <c r="F7" s="95">
        <v>15245</v>
      </c>
      <c r="G7" s="95">
        <v>0</v>
      </c>
      <c r="H7" s="95">
        <v>0</v>
      </c>
      <c r="I7" s="157" t="s">
        <v>184</v>
      </c>
    </row>
    <row r="8" ht="30.95" customHeight="1" spans="1:9">
      <c r="A8" s="155" t="s">
        <v>185</v>
      </c>
      <c r="B8" s="156" t="s">
        <v>186</v>
      </c>
      <c r="C8" s="158"/>
      <c r="D8" s="158"/>
      <c r="E8" s="95">
        <f t="shared" si="0"/>
        <v>12011</v>
      </c>
      <c r="F8" s="95">
        <v>12011</v>
      </c>
      <c r="G8" s="95">
        <v>0</v>
      </c>
      <c r="H8" s="95">
        <v>0</v>
      </c>
      <c r="I8" s="157" t="s">
        <v>187</v>
      </c>
    </row>
    <row r="9" ht="27" customHeight="1" spans="1:9">
      <c r="A9" s="155" t="s">
        <v>188</v>
      </c>
      <c r="B9" s="156" t="s">
        <v>189</v>
      </c>
      <c r="C9" s="158"/>
      <c r="D9" s="158"/>
      <c r="E9" s="95">
        <f t="shared" si="0"/>
        <v>1270</v>
      </c>
      <c r="F9" s="95">
        <v>1270</v>
      </c>
      <c r="G9" s="95"/>
      <c r="H9" s="95"/>
      <c r="I9" s="157" t="s">
        <v>190</v>
      </c>
    </row>
    <row r="10" ht="27" customHeight="1" spans="1:9">
      <c r="A10" s="155" t="s">
        <v>191</v>
      </c>
      <c r="B10" s="156" t="s">
        <v>192</v>
      </c>
      <c r="C10" s="159"/>
      <c r="D10" s="159"/>
      <c r="E10" s="95">
        <f t="shared" si="0"/>
        <v>0</v>
      </c>
      <c r="F10" s="95"/>
      <c r="G10" s="95"/>
      <c r="H10" s="95"/>
      <c r="I10" s="157" t="s">
        <v>193</v>
      </c>
    </row>
    <row r="11" ht="27" customHeight="1" spans="1:9">
      <c r="A11" s="155" t="s">
        <v>194</v>
      </c>
      <c r="B11" s="160" t="s">
        <v>195</v>
      </c>
      <c r="C11" s="161">
        <v>50102</v>
      </c>
      <c r="D11" s="161" t="s">
        <v>196</v>
      </c>
      <c r="E11" s="95">
        <f t="shared" si="0"/>
        <v>5426</v>
      </c>
      <c r="F11" s="95">
        <v>5426</v>
      </c>
      <c r="G11" s="95"/>
      <c r="H11" s="95"/>
      <c r="I11" s="105"/>
    </row>
    <row r="12" ht="27" customHeight="1" spans="1:9">
      <c r="A12" s="155" t="s">
        <v>197</v>
      </c>
      <c r="B12" s="160" t="s">
        <v>198</v>
      </c>
      <c r="C12" s="162"/>
      <c r="D12" s="162"/>
      <c r="E12" s="95">
        <f t="shared" si="0"/>
        <v>0</v>
      </c>
      <c r="F12" s="95"/>
      <c r="G12" s="95"/>
      <c r="H12" s="95"/>
      <c r="I12" s="105"/>
    </row>
    <row r="13" ht="27" customHeight="1" spans="1:9">
      <c r="A13" s="155" t="s">
        <v>199</v>
      </c>
      <c r="B13" s="160" t="s">
        <v>200</v>
      </c>
      <c r="C13" s="162"/>
      <c r="D13" s="162"/>
      <c r="E13" s="95">
        <f t="shared" si="0"/>
        <v>1551</v>
      </c>
      <c r="F13" s="95">
        <v>1551</v>
      </c>
      <c r="G13" s="95"/>
      <c r="H13" s="95"/>
      <c r="I13" s="105"/>
    </row>
    <row r="14" ht="27" customHeight="1" spans="1:9">
      <c r="A14" s="155" t="s">
        <v>201</v>
      </c>
      <c r="B14" s="160" t="s">
        <v>202</v>
      </c>
      <c r="C14" s="162"/>
      <c r="D14" s="162"/>
      <c r="E14" s="95">
        <f t="shared" si="0"/>
        <v>859</v>
      </c>
      <c r="F14" s="95">
        <v>859</v>
      </c>
      <c r="G14" s="95"/>
      <c r="H14" s="95"/>
      <c r="I14" s="105"/>
    </row>
    <row r="15" ht="27" customHeight="1" spans="1:9">
      <c r="A15" s="155" t="s">
        <v>203</v>
      </c>
      <c r="B15" s="156" t="s">
        <v>204</v>
      </c>
      <c r="C15" s="163"/>
      <c r="D15" s="163"/>
      <c r="E15" s="95">
        <f t="shared" si="0"/>
        <v>207</v>
      </c>
      <c r="F15" s="95">
        <v>207</v>
      </c>
      <c r="G15" s="95"/>
      <c r="H15" s="95"/>
      <c r="I15" s="105"/>
    </row>
    <row r="16" ht="27" customHeight="1" spans="1:9">
      <c r="A16" s="155" t="s">
        <v>205</v>
      </c>
      <c r="B16" s="156" t="s">
        <v>206</v>
      </c>
      <c r="C16" s="95">
        <v>50103</v>
      </c>
      <c r="D16" s="95" t="s">
        <v>207</v>
      </c>
      <c r="E16" s="95">
        <f t="shared" si="0"/>
        <v>3103</v>
      </c>
      <c r="F16" s="95">
        <v>3103</v>
      </c>
      <c r="G16" s="95"/>
      <c r="H16" s="95"/>
      <c r="I16" s="105"/>
    </row>
    <row r="17" ht="27" customHeight="1" spans="1:9">
      <c r="A17" s="155" t="s">
        <v>208</v>
      </c>
      <c r="B17" s="156" t="s">
        <v>209</v>
      </c>
      <c r="C17" s="116">
        <v>50199</v>
      </c>
      <c r="D17" s="116" t="s">
        <v>210</v>
      </c>
      <c r="E17" s="95">
        <f t="shared" si="0"/>
        <v>0</v>
      </c>
      <c r="F17" s="95"/>
      <c r="G17" s="95"/>
      <c r="H17" s="95"/>
      <c r="I17" s="105"/>
    </row>
    <row r="18" ht="27" customHeight="1" spans="1:9">
      <c r="A18" s="155" t="s">
        <v>211</v>
      </c>
      <c r="B18" s="156" t="s">
        <v>212</v>
      </c>
      <c r="C18" s="159"/>
      <c r="D18" s="159"/>
      <c r="E18" s="95">
        <f t="shared" si="0"/>
        <v>11</v>
      </c>
      <c r="F18" s="95">
        <v>11</v>
      </c>
      <c r="G18" s="95"/>
      <c r="H18" s="95"/>
      <c r="I18" s="157" t="s">
        <v>213</v>
      </c>
    </row>
    <row r="19" ht="27" customHeight="1" spans="1:9">
      <c r="A19" s="155" t="s">
        <v>214</v>
      </c>
      <c r="B19" s="156" t="s">
        <v>215</v>
      </c>
      <c r="C19" s="95">
        <v>502</v>
      </c>
      <c r="D19" s="95" t="s">
        <v>216</v>
      </c>
      <c r="E19" s="95">
        <f>SUM(E20:E46)</f>
        <v>8618</v>
      </c>
      <c r="F19" s="95">
        <v>2598</v>
      </c>
      <c r="G19" s="95">
        <f>SUM(G20:G46)</f>
        <v>2520</v>
      </c>
      <c r="H19" s="95">
        <v>3500</v>
      </c>
      <c r="I19" s="105"/>
    </row>
    <row r="20" ht="27" customHeight="1" spans="1:9">
      <c r="A20" s="155" t="s">
        <v>181</v>
      </c>
      <c r="B20" s="156" t="s">
        <v>217</v>
      </c>
      <c r="C20" s="95"/>
      <c r="D20" s="145"/>
      <c r="E20" s="95">
        <f t="shared" si="0"/>
        <v>600</v>
      </c>
      <c r="F20" s="95"/>
      <c r="G20" s="165">
        <v>300</v>
      </c>
      <c r="H20" s="95">
        <v>300</v>
      </c>
      <c r="I20" s="145"/>
    </row>
    <row r="21" ht="27" customHeight="1" spans="1:9">
      <c r="A21" s="155" t="s">
        <v>185</v>
      </c>
      <c r="B21" s="156" t="s">
        <v>218</v>
      </c>
      <c r="C21" s="95"/>
      <c r="D21" s="145"/>
      <c r="E21" s="95">
        <f t="shared" si="0"/>
        <v>0</v>
      </c>
      <c r="F21" s="95"/>
      <c r="G21" s="165">
        <v>0</v>
      </c>
      <c r="H21" s="95"/>
      <c r="I21" s="145"/>
    </row>
    <row r="22" ht="27" customHeight="1" spans="1:9">
      <c r="A22" s="155" t="s">
        <v>188</v>
      </c>
      <c r="B22" s="156" t="s">
        <v>219</v>
      </c>
      <c r="C22" s="95"/>
      <c r="D22" s="145"/>
      <c r="E22" s="95">
        <f t="shared" si="0"/>
        <v>0</v>
      </c>
      <c r="F22" s="95"/>
      <c r="G22" s="165">
        <v>0</v>
      </c>
      <c r="H22" s="95"/>
      <c r="I22" s="105"/>
    </row>
    <row r="23" ht="27" customHeight="1" spans="1:9">
      <c r="A23" s="155" t="s">
        <v>220</v>
      </c>
      <c r="B23" s="156" t="s">
        <v>221</v>
      </c>
      <c r="C23" s="95"/>
      <c r="D23" s="145"/>
      <c r="E23" s="95">
        <f t="shared" si="0"/>
        <v>0</v>
      </c>
      <c r="F23" s="95"/>
      <c r="G23" s="165">
        <v>0</v>
      </c>
      <c r="H23" s="95"/>
      <c r="I23" s="105"/>
    </row>
    <row r="24" ht="27" customHeight="1" spans="1:9">
      <c r="A24" s="155" t="s">
        <v>222</v>
      </c>
      <c r="B24" s="156" t="s">
        <v>223</v>
      </c>
      <c r="C24" s="95"/>
      <c r="D24" s="145"/>
      <c r="E24" s="95">
        <f t="shared" si="0"/>
        <v>0</v>
      </c>
      <c r="F24" s="95"/>
      <c r="G24" s="165">
        <v>0</v>
      </c>
      <c r="H24" s="95"/>
      <c r="I24" s="105"/>
    </row>
    <row r="25" ht="27" customHeight="1" spans="1:9">
      <c r="A25" s="155" t="s">
        <v>224</v>
      </c>
      <c r="B25" s="156" t="s">
        <v>225</v>
      </c>
      <c r="C25" s="95"/>
      <c r="D25" s="145"/>
      <c r="E25" s="95">
        <f t="shared" si="0"/>
        <v>300</v>
      </c>
      <c r="F25" s="95"/>
      <c r="G25" s="165">
        <v>300</v>
      </c>
      <c r="H25" s="95"/>
      <c r="I25" s="105"/>
    </row>
    <row r="26" ht="27" customHeight="1" spans="1:9">
      <c r="A26" s="155" t="s">
        <v>191</v>
      </c>
      <c r="B26" s="156" t="s">
        <v>226</v>
      </c>
      <c r="C26" s="95"/>
      <c r="D26" s="145"/>
      <c r="E26" s="95">
        <f t="shared" si="0"/>
        <v>0</v>
      </c>
      <c r="F26" s="95"/>
      <c r="G26" s="165">
        <v>0</v>
      </c>
      <c r="H26" s="95"/>
      <c r="I26" s="145"/>
    </row>
    <row r="27" ht="27" customHeight="1" spans="1:9">
      <c r="A27" s="155" t="s">
        <v>194</v>
      </c>
      <c r="B27" s="156" t="s">
        <v>227</v>
      </c>
      <c r="C27" s="95"/>
      <c r="D27" s="145"/>
      <c r="E27" s="95">
        <f t="shared" si="0"/>
        <v>0</v>
      </c>
      <c r="F27" s="95"/>
      <c r="G27" s="165">
        <v>0</v>
      </c>
      <c r="H27" s="95"/>
      <c r="I27" s="105"/>
    </row>
    <row r="28" ht="27" customHeight="1" spans="1:9">
      <c r="A28" s="155" t="s">
        <v>197</v>
      </c>
      <c r="B28" s="156" t="s">
        <v>228</v>
      </c>
      <c r="C28" s="95"/>
      <c r="D28" s="145"/>
      <c r="E28" s="95">
        <f t="shared" si="0"/>
        <v>0</v>
      </c>
      <c r="F28" s="95"/>
      <c r="G28" s="165">
        <v>0</v>
      </c>
      <c r="H28" s="95"/>
      <c r="I28" s="105"/>
    </row>
    <row r="29" ht="27" customHeight="1" spans="1:9">
      <c r="A29" s="155" t="s">
        <v>201</v>
      </c>
      <c r="B29" s="156" t="s">
        <v>229</v>
      </c>
      <c r="C29" s="95"/>
      <c r="D29" s="145"/>
      <c r="E29" s="95">
        <f t="shared" si="0"/>
        <v>1500</v>
      </c>
      <c r="F29" s="95"/>
      <c r="G29" s="165">
        <v>700</v>
      </c>
      <c r="H29" s="95">
        <v>800</v>
      </c>
      <c r="I29" s="145"/>
    </row>
    <row r="30" ht="27" customHeight="1" spans="1:9">
      <c r="A30" s="155" t="s">
        <v>203</v>
      </c>
      <c r="B30" s="156" t="s">
        <v>230</v>
      </c>
      <c r="C30" s="95"/>
      <c r="D30" s="145"/>
      <c r="E30" s="95">
        <f t="shared" si="0"/>
        <v>0</v>
      </c>
      <c r="F30" s="95"/>
      <c r="G30" s="165">
        <v>0</v>
      </c>
      <c r="H30" s="95"/>
      <c r="I30" s="105"/>
    </row>
    <row r="31" ht="27" customHeight="1" spans="1:9">
      <c r="A31" s="155" t="s">
        <v>205</v>
      </c>
      <c r="B31" s="156" t="s">
        <v>231</v>
      </c>
      <c r="C31" s="95"/>
      <c r="D31" s="145"/>
      <c r="E31" s="95">
        <f t="shared" si="0"/>
        <v>0</v>
      </c>
      <c r="F31" s="95"/>
      <c r="G31" s="165">
        <v>0</v>
      </c>
      <c r="H31" s="95"/>
      <c r="I31" s="105"/>
    </row>
    <row r="32" ht="27" customHeight="1" spans="1:9">
      <c r="A32" s="155" t="s">
        <v>208</v>
      </c>
      <c r="B32" s="156" t="s">
        <v>232</v>
      </c>
      <c r="C32" s="95"/>
      <c r="D32" s="145"/>
      <c r="E32" s="95">
        <f t="shared" si="0"/>
        <v>0</v>
      </c>
      <c r="F32" s="95"/>
      <c r="G32" s="165">
        <v>0</v>
      </c>
      <c r="H32" s="95"/>
      <c r="I32" s="105"/>
    </row>
    <row r="33" ht="27" customHeight="1" spans="1:9">
      <c r="A33" s="155" t="s">
        <v>233</v>
      </c>
      <c r="B33" s="156" t="s">
        <v>234</v>
      </c>
      <c r="C33" s="95"/>
      <c r="D33" s="95"/>
      <c r="E33" s="95">
        <f t="shared" si="0"/>
        <v>0</v>
      </c>
      <c r="F33" s="95"/>
      <c r="G33" s="165">
        <v>0</v>
      </c>
      <c r="H33" s="95"/>
      <c r="I33" s="105"/>
    </row>
    <row r="34" ht="27" customHeight="1" spans="1:9">
      <c r="A34" s="155" t="s">
        <v>235</v>
      </c>
      <c r="B34" s="156" t="s">
        <v>236</v>
      </c>
      <c r="C34" s="95"/>
      <c r="D34" s="145"/>
      <c r="E34" s="95">
        <f t="shared" si="0"/>
        <v>0</v>
      </c>
      <c r="F34" s="95"/>
      <c r="G34" s="165">
        <v>0</v>
      </c>
      <c r="H34" s="95"/>
      <c r="I34" s="105"/>
    </row>
    <row r="35" ht="27" customHeight="1" spans="1:9">
      <c r="A35" s="155" t="s">
        <v>237</v>
      </c>
      <c r="B35" s="156" t="s">
        <v>238</v>
      </c>
      <c r="C35" s="95"/>
      <c r="D35" s="145"/>
      <c r="E35" s="95">
        <f t="shared" si="0"/>
        <v>420</v>
      </c>
      <c r="F35" s="95"/>
      <c r="G35" s="165">
        <v>420</v>
      </c>
      <c r="H35" s="95"/>
      <c r="I35" s="105"/>
    </row>
    <row r="36" ht="27" customHeight="1" spans="1:9">
      <c r="A36" s="155" t="s">
        <v>239</v>
      </c>
      <c r="B36" s="156" t="s">
        <v>240</v>
      </c>
      <c r="C36" s="95"/>
      <c r="D36" s="145"/>
      <c r="E36" s="95">
        <f t="shared" si="0"/>
        <v>0</v>
      </c>
      <c r="F36" s="95"/>
      <c r="G36" s="165">
        <v>0</v>
      </c>
      <c r="H36" s="95"/>
      <c r="I36" s="105"/>
    </row>
    <row r="37" ht="27" customHeight="1" spans="1:9">
      <c r="A37" s="164" t="s">
        <v>241</v>
      </c>
      <c r="B37" s="156" t="s">
        <v>242</v>
      </c>
      <c r="C37" s="95"/>
      <c r="D37" s="145"/>
      <c r="E37" s="95">
        <f t="shared" si="0"/>
        <v>0</v>
      </c>
      <c r="F37" s="95"/>
      <c r="G37" s="165">
        <v>0</v>
      </c>
      <c r="H37" s="95"/>
      <c r="I37" s="105"/>
    </row>
    <row r="38" ht="27" customHeight="1" spans="1:9">
      <c r="A38" s="164" t="s">
        <v>243</v>
      </c>
      <c r="B38" s="156" t="s">
        <v>244</v>
      </c>
      <c r="C38" s="95"/>
      <c r="D38" s="145"/>
      <c r="E38" s="95">
        <f t="shared" si="0"/>
        <v>0</v>
      </c>
      <c r="F38" s="95"/>
      <c r="G38" s="165">
        <v>0</v>
      </c>
      <c r="H38" s="95"/>
      <c r="I38" s="105"/>
    </row>
    <row r="39" ht="27" customHeight="1" spans="1:9">
      <c r="A39" s="164" t="s">
        <v>245</v>
      </c>
      <c r="B39" s="156" t="s">
        <v>246</v>
      </c>
      <c r="C39" s="95"/>
      <c r="D39" s="145"/>
      <c r="E39" s="95">
        <f t="shared" si="0"/>
        <v>2000</v>
      </c>
      <c r="F39" s="95"/>
      <c r="G39" s="165">
        <v>400</v>
      </c>
      <c r="H39" s="95">
        <v>1600</v>
      </c>
      <c r="I39" s="105"/>
    </row>
    <row r="40" ht="27" customHeight="1" spans="1:9">
      <c r="A40" s="164" t="s">
        <v>247</v>
      </c>
      <c r="B40" s="156" t="s">
        <v>248</v>
      </c>
      <c r="C40" s="95"/>
      <c r="D40" s="145"/>
      <c r="E40" s="95">
        <f t="shared" si="0"/>
        <v>0</v>
      </c>
      <c r="F40" s="95"/>
      <c r="G40" s="165">
        <v>0</v>
      </c>
      <c r="H40" s="95"/>
      <c r="I40" s="105"/>
    </row>
    <row r="41" ht="27" customHeight="1" spans="1:9">
      <c r="A41" s="164" t="s">
        <v>249</v>
      </c>
      <c r="B41" s="156" t="s">
        <v>250</v>
      </c>
      <c r="C41" s="95"/>
      <c r="D41" s="145"/>
      <c r="E41" s="95">
        <f t="shared" si="0"/>
        <v>400</v>
      </c>
      <c r="F41" s="95"/>
      <c r="G41" s="165">
        <v>400</v>
      </c>
      <c r="H41" s="95"/>
      <c r="I41" s="105"/>
    </row>
    <row r="42" ht="27" customHeight="1" spans="1:9">
      <c r="A42" s="164" t="s">
        <v>251</v>
      </c>
      <c r="B42" s="156" t="s">
        <v>252</v>
      </c>
      <c r="C42" s="95"/>
      <c r="D42" s="145"/>
      <c r="E42" s="95">
        <f t="shared" si="0"/>
        <v>0</v>
      </c>
      <c r="F42" s="95"/>
      <c r="G42" s="165">
        <v>0</v>
      </c>
      <c r="H42" s="95"/>
      <c r="I42" s="105"/>
    </row>
    <row r="43" ht="27" customHeight="1" spans="1:9">
      <c r="A43" s="164" t="s">
        <v>253</v>
      </c>
      <c r="B43" s="156" t="s">
        <v>254</v>
      </c>
      <c r="C43" s="95"/>
      <c r="D43" s="145"/>
      <c r="E43" s="95">
        <f t="shared" si="0"/>
        <v>0</v>
      </c>
      <c r="F43" s="95"/>
      <c r="G43" s="165">
        <v>0</v>
      </c>
      <c r="H43" s="95"/>
      <c r="I43" s="145"/>
    </row>
    <row r="44" ht="27" customHeight="1" spans="1:9">
      <c r="A44" s="164" t="s">
        <v>255</v>
      </c>
      <c r="B44" s="156" t="s">
        <v>256</v>
      </c>
      <c r="C44" s="95"/>
      <c r="D44" s="145"/>
      <c r="E44" s="95">
        <f t="shared" si="0"/>
        <v>3398</v>
      </c>
      <c r="F44" s="95">
        <v>2598</v>
      </c>
      <c r="G44" s="165">
        <v>0</v>
      </c>
      <c r="H44" s="95">
        <v>800</v>
      </c>
      <c r="I44" s="157" t="s">
        <v>257</v>
      </c>
    </row>
    <row r="45" ht="27" customHeight="1" spans="1:9">
      <c r="A45" s="164" t="s">
        <v>258</v>
      </c>
      <c r="B45" s="156" t="s">
        <v>259</v>
      </c>
      <c r="C45" s="95"/>
      <c r="D45" s="145"/>
      <c r="E45" s="95">
        <f t="shared" si="0"/>
        <v>0</v>
      </c>
      <c r="F45" s="95"/>
      <c r="G45" s="165">
        <v>0</v>
      </c>
      <c r="H45" s="95"/>
      <c r="I45" s="105"/>
    </row>
    <row r="46" ht="27" customHeight="1" spans="1:9">
      <c r="A46" s="164" t="s">
        <v>211</v>
      </c>
      <c r="B46" s="156" t="s">
        <v>260</v>
      </c>
      <c r="C46" s="95"/>
      <c r="D46" s="145"/>
      <c r="E46" s="95">
        <f t="shared" si="0"/>
        <v>0</v>
      </c>
      <c r="F46" s="95"/>
      <c r="G46" s="165">
        <v>0</v>
      </c>
      <c r="H46" s="95"/>
      <c r="I46" s="157"/>
    </row>
    <row r="47" ht="27" customHeight="1" spans="1:9">
      <c r="A47" s="155" t="s">
        <v>261</v>
      </c>
      <c r="B47" s="156" t="s">
        <v>262</v>
      </c>
      <c r="C47" s="95">
        <v>509</v>
      </c>
      <c r="D47" s="145" t="s">
        <v>262</v>
      </c>
      <c r="E47" s="95">
        <f>SUM(E48:E53)</f>
        <v>902</v>
      </c>
      <c r="F47" s="95">
        <f>SUM(F48:F53)</f>
        <v>902</v>
      </c>
      <c r="G47" s="95">
        <f>SUM(G48:G53)</f>
        <v>0</v>
      </c>
      <c r="H47" s="95">
        <f>SUM(H48:H53)</f>
        <v>0</v>
      </c>
      <c r="I47" s="105"/>
    </row>
    <row r="48" ht="27" customHeight="1" spans="1:9">
      <c r="A48" s="155" t="s">
        <v>181</v>
      </c>
      <c r="B48" s="156" t="s">
        <v>263</v>
      </c>
      <c r="C48" s="116">
        <v>50905</v>
      </c>
      <c r="D48" s="116" t="s">
        <v>264</v>
      </c>
      <c r="E48" s="95">
        <f t="shared" ref="E48:E53" si="1">F48+G48+H48</f>
        <v>0</v>
      </c>
      <c r="F48" s="95"/>
      <c r="G48" s="165">
        <v>0</v>
      </c>
      <c r="H48" s="95"/>
      <c r="I48" s="105"/>
    </row>
    <row r="49" ht="27" customHeight="1" spans="1:9">
      <c r="A49" s="155" t="s">
        <v>185</v>
      </c>
      <c r="B49" s="156" t="s">
        <v>265</v>
      </c>
      <c r="C49" s="158"/>
      <c r="D49" s="158"/>
      <c r="E49" s="95">
        <f t="shared" si="1"/>
        <v>0</v>
      </c>
      <c r="F49" s="95"/>
      <c r="G49" s="165">
        <v>0</v>
      </c>
      <c r="H49" s="95"/>
      <c r="I49" s="157" t="s">
        <v>266</v>
      </c>
    </row>
    <row r="50" ht="27" customHeight="1" spans="1:9">
      <c r="A50" s="155" t="s">
        <v>188</v>
      </c>
      <c r="B50" s="156" t="s">
        <v>267</v>
      </c>
      <c r="C50" s="159"/>
      <c r="D50" s="159"/>
      <c r="E50" s="95">
        <f t="shared" si="1"/>
        <v>0</v>
      </c>
      <c r="F50" s="95"/>
      <c r="G50" s="165">
        <v>0</v>
      </c>
      <c r="H50" s="95"/>
      <c r="I50" s="157" t="s">
        <v>268</v>
      </c>
    </row>
    <row r="51" ht="27" customHeight="1" spans="1:9">
      <c r="A51" s="155" t="s">
        <v>220</v>
      </c>
      <c r="B51" s="156" t="s">
        <v>269</v>
      </c>
      <c r="C51" s="116">
        <v>50901</v>
      </c>
      <c r="D51" s="116" t="s">
        <v>270</v>
      </c>
      <c r="E51" s="95">
        <f t="shared" si="1"/>
        <v>0</v>
      </c>
      <c r="F51" s="95"/>
      <c r="G51" s="165">
        <v>0</v>
      </c>
      <c r="H51" s="95"/>
      <c r="I51" s="157" t="s">
        <v>271</v>
      </c>
    </row>
    <row r="52" ht="27" customHeight="1" spans="1:9">
      <c r="A52" s="155" t="s">
        <v>222</v>
      </c>
      <c r="B52" s="156" t="s">
        <v>272</v>
      </c>
      <c r="C52" s="159"/>
      <c r="D52" s="159"/>
      <c r="E52" s="95">
        <f t="shared" si="1"/>
        <v>414</v>
      </c>
      <c r="F52" s="95">
        <v>414</v>
      </c>
      <c r="G52" s="105">
        <v>0</v>
      </c>
      <c r="H52" s="95"/>
      <c r="I52" s="157" t="s">
        <v>273</v>
      </c>
    </row>
    <row r="53" ht="27" customHeight="1" spans="1:9">
      <c r="A53" s="155" t="s">
        <v>211</v>
      </c>
      <c r="B53" s="156" t="s">
        <v>274</v>
      </c>
      <c r="C53" s="95">
        <v>50999</v>
      </c>
      <c r="D53" s="145" t="s">
        <v>262</v>
      </c>
      <c r="E53" s="95">
        <f t="shared" si="1"/>
        <v>488</v>
      </c>
      <c r="F53" s="95">
        <v>488</v>
      </c>
      <c r="G53" s="105">
        <v>0</v>
      </c>
      <c r="H53" s="95"/>
      <c r="I53" s="145"/>
    </row>
    <row r="54" customHeight="1" spans="1:4">
      <c r="A54" s="166"/>
      <c r="B54" s="166"/>
      <c r="C54" s="167"/>
      <c r="D54" s="166"/>
    </row>
    <row r="55" customHeight="1" spans="1:4">
      <c r="A55" s="166"/>
      <c r="B55" s="166"/>
      <c r="C55" s="167"/>
      <c r="D55" s="166"/>
    </row>
    <row r="56" customHeight="1" spans="1:4">
      <c r="A56" s="166"/>
      <c r="B56" s="166"/>
      <c r="C56" s="167"/>
      <c r="D56" s="166"/>
    </row>
    <row r="57" customHeight="1" spans="1:4">
      <c r="A57" s="166"/>
      <c r="B57" s="166"/>
      <c r="C57" s="167"/>
      <c r="D57" s="166"/>
    </row>
    <row r="58" customHeight="1" spans="1:4">
      <c r="A58" s="166"/>
      <c r="B58" s="166"/>
      <c r="C58" s="167"/>
      <c r="D58" s="166"/>
    </row>
    <row r="59" customHeight="1" spans="1:4">
      <c r="A59" s="166"/>
      <c r="B59" s="166"/>
      <c r="C59" s="167"/>
      <c r="D59" s="166"/>
    </row>
    <row r="60" customHeight="1" spans="1:4">
      <c r="A60" s="166"/>
      <c r="B60" s="166"/>
      <c r="C60" s="167"/>
      <c r="D60" s="166"/>
    </row>
  </sheetData>
  <mergeCells count="12">
    <mergeCell ref="A2:I2"/>
    <mergeCell ref="A5:B5"/>
    <mergeCell ref="C7:C10"/>
    <mergeCell ref="C11:C15"/>
    <mergeCell ref="C17:C18"/>
    <mergeCell ref="C48:C50"/>
    <mergeCell ref="C51:C52"/>
    <mergeCell ref="D7:D10"/>
    <mergeCell ref="D11:D15"/>
    <mergeCell ref="D17:D18"/>
    <mergeCell ref="D48:D50"/>
    <mergeCell ref="D51:D52"/>
  </mergeCells>
  <printOptions horizontalCentered="1"/>
  <pageMargins left="0.589583333333333" right="0.589583333333333" top="0.789583333333333" bottom="0.789583333333333" header="0.5" footer="0.5"/>
  <pageSetup paperSize="9"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showGridLines="0" showZeros="0" workbookViewId="0">
      <selection activeCell="F13" sqref="F13"/>
    </sheetView>
  </sheetViews>
  <sheetFormatPr defaultColWidth="9.16666666666667" defaultRowHeight="12.75" customHeight="1" outlineLevelCol="5"/>
  <cols>
    <col min="1" max="1" width="21.3333333333333" customWidth="1"/>
    <col min="2" max="2" width="31.3333333333333" customWidth="1"/>
    <col min="3" max="6" width="21.3333333333333" customWidth="1"/>
    <col min="7" max="7" width="9.16666666666667" customWidth="1"/>
  </cols>
  <sheetData>
    <row r="1" ht="30" customHeight="1" spans="1:1">
      <c r="A1" s="69" t="s">
        <v>23</v>
      </c>
    </row>
    <row r="2" ht="28.5" customHeight="1" spans="1:6">
      <c r="A2" s="70" t="s">
        <v>24</v>
      </c>
      <c r="B2" s="70"/>
      <c r="C2" s="70"/>
      <c r="D2" s="70"/>
      <c r="E2" s="70"/>
      <c r="F2" s="70"/>
    </row>
    <row r="3" s="66" customFormat="1" ht="22.5" customHeight="1" spans="6:6">
      <c r="F3" s="96" t="s">
        <v>48</v>
      </c>
    </row>
    <row r="4" s="66" customFormat="1" ht="27" customHeight="1" spans="1:6">
      <c r="A4" s="111" t="s">
        <v>165</v>
      </c>
      <c r="B4" s="111" t="s">
        <v>166</v>
      </c>
      <c r="C4" s="111" t="s">
        <v>143</v>
      </c>
      <c r="D4" s="111" t="s">
        <v>167</v>
      </c>
      <c r="E4" s="111" t="s">
        <v>168</v>
      </c>
      <c r="F4" s="111" t="s">
        <v>170</v>
      </c>
    </row>
    <row r="5" s="66" customFormat="1" ht="27" customHeight="1" spans="1:6">
      <c r="A5" s="112" t="s">
        <v>154</v>
      </c>
      <c r="B5" s="112" t="s">
        <v>154</v>
      </c>
      <c r="C5" s="112">
        <v>1</v>
      </c>
      <c r="D5" s="112">
        <v>2</v>
      </c>
      <c r="E5" s="112">
        <v>3</v>
      </c>
      <c r="F5" s="112" t="s">
        <v>154</v>
      </c>
    </row>
    <row r="6" s="66" customFormat="1" ht="27" customHeight="1" spans="1:6">
      <c r="A6" s="168">
        <v>215</v>
      </c>
      <c r="B6" s="169" t="s">
        <v>171</v>
      </c>
      <c r="C6" s="113">
        <f>C7</f>
        <v>49203</v>
      </c>
      <c r="D6" s="113">
        <f>D7</f>
        <v>43183</v>
      </c>
      <c r="E6" s="113">
        <f>E7</f>
        <v>6020</v>
      </c>
      <c r="F6" s="113"/>
    </row>
    <row r="7" s="66" customFormat="1" ht="27" customHeight="1" spans="1:6">
      <c r="A7" s="170">
        <v>21505</v>
      </c>
      <c r="B7" s="171" t="s">
        <v>172</v>
      </c>
      <c r="C7" s="113">
        <f>C9+C8+C10</f>
        <v>49203</v>
      </c>
      <c r="D7" s="113">
        <f>D9+D8</f>
        <v>43183</v>
      </c>
      <c r="E7" s="113">
        <f>E9+E8</f>
        <v>6020</v>
      </c>
      <c r="F7" s="113"/>
    </row>
    <row r="8" s="66" customFormat="1" ht="27" customHeight="1" spans="1:6">
      <c r="A8" s="170">
        <v>2150501</v>
      </c>
      <c r="B8" s="171" t="s">
        <v>173</v>
      </c>
      <c r="C8" s="113">
        <f>D8+E8+F8</f>
        <v>45703</v>
      </c>
      <c r="D8" s="113">
        <f>'表5-部门综合预算一般公共预算支出明细表（按支出功能分类科目）'!D8</f>
        <v>43183</v>
      </c>
      <c r="E8" s="113">
        <f>'表5-部门综合预算一般公共预算支出明细表（按支出功能分类科目）'!E8</f>
        <v>2520</v>
      </c>
      <c r="F8" s="113"/>
    </row>
    <row r="9" s="66" customFormat="1" ht="27" customHeight="1" spans="1:6">
      <c r="A9" s="170">
        <v>2150502</v>
      </c>
      <c r="B9" s="171" t="s">
        <v>174</v>
      </c>
      <c r="C9" s="113">
        <f>D9+E9+F9</f>
        <v>3500</v>
      </c>
      <c r="D9" s="113"/>
      <c r="E9" s="113">
        <f>'表5-部门综合预算一般公共预算支出明细表（按支出功能分类科目）'!F9</f>
        <v>3500</v>
      </c>
      <c r="F9" s="113"/>
    </row>
    <row r="10" s="66" customFormat="1" ht="27" customHeight="1" spans="1:6">
      <c r="A10" s="172"/>
      <c r="B10" s="171"/>
      <c r="C10" s="113"/>
      <c r="D10" s="113"/>
      <c r="E10" s="113"/>
      <c r="F10" s="113"/>
    </row>
    <row r="11" s="66" customFormat="1" ht="27" customHeight="1" spans="1:6">
      <c r="A11" s="113"/>
      <c r="B11" s="113"/>
      <c r="C11" s="113"/>
      <c r="D11" s="113"/>
      <c r="E11" s="113"/>
      <c r="F11" s="113"/>
    </row>
    <row r="12" s="66" customFormat="1" ht="27" customHeight="1" spans="1:6">
      <c r="A12" s="113"/>
      <c r="B12" s="117"/>
      <c r="C12" s="113"/>
      <c r="D12" s="117"/>
      <c r="E12" s="117"/>
      <c r="F12" s="117"/>
    </row>
    <row r="13" customHeight="1" spans="1:3">
      <c r="A13" s="90"/>
      <c r="C13" s="90"/>
    </row>
    <row r="14" customHeight="1" spans="1:2">
      <c r="A14" s="90"/>
      <c r="B14" s="90"/>
    </row>
    <row r="15" customHeight="1" spans="2:2">
      <c r="B15" s="90"/>
    </row>
    <row r="16" customHeight="1" spans="2:2">
      <c r="B16" s="90"/>
    </row>
    <row r="17" customHeight="1" spans="2:2">
      <c r="B17" s="90"/>
    </row>
    <row r="18" customHeight="1" spans="2:2">
      <c r="B18" s="90"/>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封面</vt:lpstr>
      <vt:lpstr>目录</vt:lpstr>
      <vt:lpstr>表1-部门综合预算收支总表</vt:lpstr>
      <vt:lpstr>表2-部门综合预算收入总表</vt:lpstr>
      <vt:lpstr>表3-部门综合预算支出总表</vt:lpstr>
      <vt:lpstr>表4-部门综合预算财政拨款收支总表</vt:lpstr>
      <vt:lpstr>表5-部门综合预算一般公共预算支出明细表（按支出功能分类科目）</vt:lpstr>
      <vt:lpstr>表6-部门综合预算一般公共预算支出明细表（按支出经济分类科目）</vt:lpstr>
      <vt:lpstr>表7-部门综合预算一般公共预算基本支出明细表（按支出功能科目）</vt:lpstr>
      <vt:lpstr>表8-部门综合预一般公共预算基本支出明细表（按经济分类科目分）</vt:lpstr>
      <vt:lpstr>表9-部门综合预算政府性基金收支表</vt:lpstr>
      <vt:lpstr>表10-部门综合预算专项业务经费支出表</vt:lpstr>
      <vt:lpstr>表11-部门综合预算财政拨款结转资金支出表</vt:lpstr>
      <vt:lpstr>表12-部门综合预算政府采购（资产配置、购买服务）预算表(2)</vt:lpstr>
      <vt:lpstr>表13-部门综合预算一般公共预算拨款“三公”经费及会议培训费表</vt:lpstr>
      <vt:lpstr>表14-部门专项业务经费一级项目绩效目标表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鱼儿瑞</cp:lastModifiedBy>
  <cp:revision>1</cp:revision>
  <dcterms:created xsi:type="dcterms:W3CDTF">2018-01-09T01:56:00Z</dcterms:created>
  <dcterms:modified xsi:type="dcterms:W3CDTF">2019-04-24T06:57:15Z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y fmtid="{D5CDD505-2E9C-101B-9397-08002B2CF9AE}" pid="3" name="KSORubyTemplateID">
    <vt:lpwstr>14</vt:lpwstr>
  </property>
</Properties>
</file>